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3年度年初部门预算项目申报表" sheetId="1" r:id="rId1"/>
  </sheets>
  <definedNames>
    <definedName name="_xlnm._FilterDatabase" localSheetId="0" hidden="1">'2023年度年初部门预算项目申报表'!$A$5:$T$37</definedName>
    <definedName name="_xlnm.Print_Area">#N/A</definedName>
    <definedName name="_xlnm.Print_Titles" localSheetId="0">'2023年度年初部门预算项目申报表'!$4:$5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<sst xmlns="http://schemas.openxmlformats.org/spreadsheetml/2006/main" count="235" uniqueCount="100">
  <si>
    <t>附表</t>
  </si>
  <si>
    <t>湘潭县教育局2024年部门预算项目支出绩效目标明细表</t>
  </si>
  <si>
    <t>单位：元</t>
  </si>
  <si>
    <t>单位名称</t>
  </si>
  <si>
    <t>项目基本情况</t>
  </si>
  <si>
    <t>2024年预算数</t>
  </si>
  <si>
    <t>备注</t>
  </si>
  <si>
    <t>项目名称</t>
  </si>
  <si>
    <t>立项依据</t>
  </si>
  <si>
    <t>是否新增项目</t>
  </si>
  <si>
    <t>项目分类</t>
  </si>
  <si>
    <t>项目类别</t>
  </si>
  <si>
    <t>项目使用计划</t>
  </si>
  <si>
    <t>是否政府采购</t>
  </si>
  <si>
    <t>是否政府购买服务</t>
  </si>
  <si>
    <t>项目小计</t>
  </si>
  <si>
    <t>本级财政预算拨款</t>
  </si>
  <si>
    <t>上级补助（中央、省、市级资金填报2023年预计数不低于2022年90%）</t>
  </si>
  <si>
    <t>上级单位补助收入</t>
  </si>
  <si>
    <t>政府性基金拨款</t>
  </si>
  <si>
    <t>上年结转</t>
  </si>
  <si>
    <t>财政专户管理的非税收入</t>
  </si>
  <si>
    <t>其他拨款</t>
  </si>
  <si>
    <t>县教育局</t>
  </si>
  <si>
    <t>部门项目
支出小计</t>
  </si>
  <si>
    <t xml:space="preserve">  中职免学费</t>
  </si>
  <si>
    <t>根据《湖南省人民政府办公厅 关于印发&lt;教育领域省与市县财政事权和支出责任划分改革实施方案&gt;的通知》(湘政办发〔2020〕15号)和《湖南省学生资助资金管理办法》（湘财教2022〕13号）文件精神。</t>
  </si>
  <si>
    <t>延续</t>
  </si>
  <si>
    <t>特定目标项目</t>
  </si>
  <si>
    <t>保基本民生</t>
  </si>
  <si>
    <t>按人5400人×2400元×12.5%标准计算安排中职免学费资金县级配套部分162万元</t>
  </si>
  <si>
    <t>否</t>
  </si>
  <si>
    <t xml:space="preserve">  中职助学金</t>
  </si>
  <si>
    <t>按1000人×2300元×10%标准计算安排中职助学金县级配套部分23万元</t>
  </si>
  <si>
    <t xml:space="preserve">  高中助学金</t>
  </si>
  <si>
    <t>根据《湖南省人民政府办公厅 关于印发&lt;教育领域省与市县财政事权和支出责任划分改革实施方案&gt;的通知》(湘政办发〔2020〕15号)和《湖南省学生资助资金管理办法》（湘财教2022〕13号）文件精神</t>
  </si>
  <si>
    <t>县级共需配套资金59.34万元。（17200人*0.15*2300元*10%=59.34万元）</t>
  </si>
  <si>
    <t>普通高中免学费</t>
  </si>
  <si>
    <t>根据《湖南省人民政府办公厅 关于印发&lt;教育领域省与市县财政事权和支出责任划分改革实施方案&gt;的通知》(湘政办发〔2020〕15号)和和《湖南省学生资助资金管理办法》（湘财教2022〕13号）文件精神。</t>
  </si>
  <si>
    <t>县级需配套10.44万元。（580人*1800元*10%=10.44万元）</t>
  </si>
  <si>
    <t>家庭经济困难学生生活补助</t>
  </si>
  <si>
    <t xml:space="preserve"> 根据《湖南省人民政府办公厅 关于印发&lt;教育领域省与市县财政事权和支出责任划分改革实施方案&gt;的通知》(湘政办发〔2020〕15号)、《湖南省学生资助资金管理办法》（湘财教2022〕13号）和财教[2024]64号《关于下达2024年城乡义务教育补助经费预算的通知》文件精神。</t>
  </si>
  <si>
    <t>小学非寄宿生按43000人×7.5%×625×12.5%计算县级需配套25.2万元,小学寄宿生按3200人×20%×1250元×12.5%计算县级需配套10万元,初中非寄宿生按3000人×7.5%×750元×12.5%计算县级需配套2.1万元,初中按23200人×20%×1500元×12.5%计算县级需配套87万元。县级配套共计124.3万元。</t>
  </si>
  <si>
    <t>学前教育幼儿补助</t>
  </si>
  <si>
    <t>县级配套资金15万元。（13800人*7.5%*1000元*25%=15万元）</t>
  </si>
  <si>
    <t xml:space="preserve">  民办教师和代课教师生活困难补助</t>
  </si>
  <si>
    <t xml:space="preserve"> 湖南省人民政府办公厅《关于做好原中小学民办教师和代课教师生活困难补助发放工作的通知》的通知（湘政办发〔2014〕101号）规定：原中小学民办教师和代课教师生活困难补助所需资金，由省级财政分别与市州级财政、省直管县级财政按5：5比例分担，省财政通过一般性转移支付予以补助。</t>
  </si>
  <si>
    <t>县级配套资金97万元。（1800人，每月支付28万元，全年支付340万，上级243万元，县级97万元）</t>
  </si>
  <si>
    <t xml:space="preserve">  三区支教工作经费</t>
  </si>
  <si>
    <t>根据《湖南省人民政府办公厅 关于印发&lt;教育领域省与市县财政事权和支出责任划分改革实施方案&gt;的通知》(湘政办发〔2020〕15号)文件精神《湘潭市教育局、湘潭市财政局、湘潭市人力资源和社会保障局、湘潭市扶贫开发办公室关于做好2019-2020学年度“三区”支教工作的通知》（潭教通[2019]86号）文件规定。</t>
  </si>
  <si>
    <r>
      <rPr>
        <sz val="10"/>
        <color theme="1"/>
        <rFont val="宋体"/>
        <charset val="134"/>
      </rPr>
      <t>县级配套资金18万元。选派18人，3万元</t>
    </r>
    <r>
      <rPr>
        <b/>
        <sz val="10"/>
        <color theme="1"/>
        <rFont val="宋体"/>
        <charset val="134"/>
      </rPr>
      <t>/人，合计54万元，上级补助36万元，县级配套18万元。</t>
    </r>
  </si>
  <si>
    <t>乡村中小学教师人才津贴</t>
  </si>
  <si>
    <t>根据《湖南省人民政府关于加强乡村教师队伍建设的意见》（湘政发〔2019〕18号，根据学校所在位置，区分行政村(含自然村)所在地、乡镇政府所在地(不含街道、县城关镇)两类情况，分别给予每人每月不低于300元、150元的人才津贴，按3000人标准测算（1800*3600元+1200*1800元）共需864万资金，县级需要安排369万。</t>
  </si>
  <si>
    <t>县级配套369万元。按3000人标准测算（1800*3600元+1200*1800元）共需864万资金，上级补助495万元，县级需要安排369万。</t>
  </si>
  <si>
    <t xml:space="preserve">  对薄弱学校支持专项资金</t>
  </si>
  <si>
    <t>根据《关于编制义务教育薄弱环节改善与能力提升项目规划（2021-2025年）的通知》（湘教通【2021】275号），《转发教育部等三部委办公厅关于进一步加强义务教育薄弱环节改善与能力提升工作的通知》（湘教通【2023】327号）要求.</t>
  </si>
  <si>
    <t>排头乡黄荆坪中学、易俗河镇三中、青山桥镇中心小学、石潭镇古城中学、杨嘉桥镇中心学校5所学校，改扩建教学及辅助用房和运动场面积33430平方，总预算投资3760万元。</t>
  </si>
  <si>
    <t>是</t>
  </si>
  <si>
    <t xml:space="preserve">  安保设施及人员经费</t>
  </si>
  <si>
    <t xml:space="preserve">根据省公安厅、教育厅《关于做好2019年全省中小学校安防“三项”建设工作的通知》（湘公发[2019]12号）和省教育厅、公安厅、财政厅《关于进一步加强中小学幼儿园安防“三项”建设的通知》（湘教通[2019]288号）要求，为全县县属学校中小学校配备专职保安、一键式报警系统和视频监控联网系统与公安机关联网。计划为全县县属学校，特教学校，乡镇初中，各中小学校（含教学点），共136所学校配备专职安保人员321人，建立完善视频监控平台并接入公安机关，合计600万元。           </t>
  </si>
  <si>
    <t>共136所学校配备专职安保人员321人，建立完善视频监控平台并接入公安机关，县级资金600万元。</t>
  </si>
  <si>
    <t xml:space="preserve">  校车补助县级配套</t>
  </si>
  <si>
    <t>依据《关于湘潭县2015年议教工作会议的纪要》、《校车服务协议书》、《湘潭县学生用车运营模式和管理机制实施方案》每年安排校车安全管理专项经费。</t>
  </si>
  <si>
    <t>预计校车146台，校车座位数4200座，按600元/座，252万元，校车安全管理经费50万元，合计302万元。</t>
  </si>
  <si>
    <t>教师培训费</t>
  </si>
  <si>
    <t>湖南省人民政府办公厅关于印发《湖南省乡村教师支持计划（2015-2020年）实施办法》的通知（湘政办发〔2015〕114号）规定：把乡村教师培训纳入基本公共服务体系，保障经费投入，确保乡村教师培训时间和质量。市州、县市区按照不低于幼儿园、中小学和中等职业学校教职工工资总额（含绩效工资）4.23亿的1.5%安排培训经费635万，列入财政预算，并逐步提高，教师培训项目是教育行政部门的一项常规工作，主要内容一是选送教师参加国培、省培、市培，二是组织中小学教师进行县级培训；培训的目的是不断提高教师的师德和业务水平；培训的范围为全县中小学教师；资金投入主要是解决教师培训的教材费、讲课费、伙食费、住宿费等。</t>
  </si>
  <si>
    <t>一是选送教师参加国培、省培、市培，二是组织中小学教师进行县级培训；培训的目的是不断提高教师的师德和业务水平；培训的范围为全县中小学教师；资金投入主要是解决教师培训的教材费、讲课费、伙食费、住宿费等。</t>
  </si>
  <si>
    <t xml:space="preserve">  2025年国考(高考、学考、中考）考点建设费和组考费</t>
  </si>
  <si>
    <t>根据湖南省教育厅和湖南省财政厅联合文件湘教通（2016）552号[关于加强教育考试管理有关工作的通知]精神，各市州县市教育局财政局有关部门，确保国考和中考工作的顺利进行。2025年全县高考人数约为7200人，高二学考人数约为5500人，高一学考人数6300人，全县初三中考人数约为8500人，初二人数约为8500人，高考3个考点，学考3个考点，学考5个考点。高考，学考，中考大约需要1200个考场。省里返回费用大约100万元，县里需要拨款350万元用于考点建设和组考。</t>
  </si>
  <si>
    <t>2025年全县高考人数约为7200人，高二学考人数约为5500人，高一学考人数6300人，全县初三中考人数约为8500人，初二人数约为8500人，高考3个考点，学考3个考点，学考5个考点。高考，学考，中考大约需要1200个考场。共需要资金450万元，省里返回费用100万元，县级配套350万元。</t>
  </si>
  <si>
    <t>教育发展基金
公益事业发展经费</t>
  </si>
  <si>
    <t>《中华人民共和国教师法》
《中共湖南省委常委专题办公会议纪要》（[2009]第16次）;
《中共湖南省委常委专题办公会议纪要》（[2011]第12次）;
《中共湘潭县委湘潭县人民政府关于全面深化新时代教师队伍建设改革的实施意见》(潭县发[2019]15)
湘潭县人民政府办公室关于印发《关于进一步推进教育基金公益事业发展的工作方案》的通知（潭县政办函[2019]51号）
《关于全县奖教奖学制建设情况的审议意见交办函》（潭常函[2023]25号）
《湘潭县教育发展基金会章程》</t>
  </si>
  <si>
    <t>湘潭县教育教学质量综合评价表彰奖励15万元；
教师节对县级优秀教师表彰奖励15万元。</t>
  </si>
  <si>
    <t>义务教育学校生均公用经费（小学、初中、特教）</t>
  </si>
  <si>
    <t>湘财预[2022]280号关于提前下达2023年城乡义务教育经费保障机制中央直达资金和省级资金的通知</t>
  </si>
  <si>
    <t>高中生均公用经费</t>
  </si>
  <si>
    <t>湘财预[2022]331号关于提前下达2023年市县公办普通高中生均公用经费省级补助资金的通知</t>
  </si>
  <si>
    <t>学前教育生均公用经费</t>
  </si>
  <si>
    <t>湘财预[2022】289号关于提前下达2023年学前教育生均公用经费中央及省级补助资金的通知</t>
  </si>
  <si>
    <t>江声银行贷款利息支出</t>
  </si>
  <si>
    <t>潭县教报字【2022】8号</t>
  </si>
  <si>
    <t>用于偿还每月银行利息</t>
  </si>
  <si>
    <t>银行贷款利息</t>
  </si>
  <si>
    <t xml:space="preserve">  校舍维修资金</t>
  </si>
  <si>
    <t xml:space="preserve"> 根据《湖南省人民政府办公厅 关于印发&lt;教育领域省与市县财政事权和支出责任划分改革实施方案&gt;的通知》(湘政办发〔2020〕15号)文件精神，中央、省安排1234万，县级配套资金为10%，1274/0.9*0.1=115，共计115万</t>
  </si>
  <si>
    <t>“我的韶山行”研学经费</t>
  </si>
  <si>
    <t>湖南省教育厅《关于做好2024年秋季学期"我的韶山行"湖南省中小学生红色研学工作的通知》</t>
  </si>
  <si>
    <t xml:space="preserve">  学前教育发展专项资金</t>
  </si>
  <si>
    <t>中共中央国务院《关于学前教育深化改革规范发展的若干意见》文件要求，公办幼儿园在园占比要达到50%，我县必须加大对公办园的投入。《关于印发&lt;湖南省县级人民政府教育工作督导评估方案&gt;(2014—2020年）的通知》文件要求，“多渠道加大学前教育投入。学前教育经费列入财政预算，每年均设立学前教育发展专项经费。”申请学前教育发展专项资金，用于学前教育的发展。</t>
  </si>
  <si>
    <t>高中免教科书</t>
  </si>
  <si>
    <t>湘财预[2023]351号关于提前下达2024年市县学校学生资助中央直达资金和省级资金的通知</t>
  </si>
  <si>
    <t>水竹办学租金</t>
  </si>
  <si>
    <t>水竹七年级学生租用凤凰中职校舍</t>
  </si>
  <si>
    <t>新增</t>
  </si>
  <si>
    <t>场地租赁费150000元
设备使用费350000元</t>
  </si>
  <si>
    <t>中考考务费</t>
  </si>
  <si>
    <t>中考设备维护费</t>
  </si>
  <si>
    <t>高中教育发展经费</t>
  </si>
  <si>
    <t>义务教育发展经费</t>
  </si>
  <si>
    <t>职业教育发展经费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</si>
</sst>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 \-#,##0.0;* &quot;&quot;??;@"/>
    <numFmt numFmtId="177" formatCode="0_ "/>
    <numFmt numFmtId="178" formatCode="0.00_ "/>
  </numFmts>
  <fonts count="40">
    <font>
      <sz val="11"/>
      <name val="宋体"/>
      <charset val="134"/>
    </font>
    <font>
      <b/>
      <sz val="11"/>
      <color indexed="8"/>
      <name val="宋体"/>
      <charset val="134"/>
    </font>
    <font>
      <sz val="10"/>
      <color indexed="8"/>
      <name val="宋体"/>
      <charset val="134"/>
    </font>
    <font>
      <sz val="10"/>
      <name val="宋体"/>
      <charset val="134"/>
      <scheme val="minor"/>
    </font>
    <font>
      <sz val="11"/>
      <color indexed="8"/>
      <name val="宋体"/>
      <charset val="134"/>
    </font>
    <font>
      <sz val="22"/>
      <color indexed="8"/>
      <name val="黑体"/>
      <charset val="134"/>
    </font>
    <font>
      <sz val="22"/>
      <color indexed="8"/>
      <name val="方正小标宋_GBK"/>
      <charset val="134"/>
    </font>
    <font>
      <sz val="9"/>
      <color indexed="8"/>
      <name val="宋体"/>
      <charset val="134"/>
    </font>
    <font>
      <b/>
      <sz val="10"/>
      <color indexed="8"/>
      <name val="宋体"/>
      <charset val="134"/>
    </font>
    <font>
      <b/>
      <sz val="9"/>
      <color indexed="8"/>
      <name val="宋体"/>
      <charset val="134"/>
    </font>
    <font>
      <sz val="10"/>
      <color theme="1"/>
      <name val="宋体"/>
      <charset val="134"/>
    </font>
    <font>
      <sz val="10"/>
      <color rgb="FF000000"/>
      <name val="宋体"/>
      <charset val="134"/>
    </font>
    <font>
      <sz val="10"/>
      <name val="宋体"/>
      <charset val="134"/>
    </font>
    <font>
      <sz val="9"/>
      <color theme="1"/>
      <name val="仿宋_GB2312"/>
      <charset val="134"/>
    </font>
    <font>
      <b/>
      <sz val="11"/>
      <color theme="1"/>
      <name val="宋体"/>
      <charset val="134"/>
      <scheme val="minor"/>
    </font>
    <font>
      <sz val="11"/>
      <color rgb="FF000000"/>
      <name val="宋体"/>
      <charset val="134"/>
    </font>
    <font>
      <sz val="9"/>
      <name val="宋体"/>
      <charset val="134"/>
    </font>
    <font>
      <b/>
      <sz val="10"/>
      <name val="宋体"/>
      <charset val="134"/>
    </font>
    <font>
      <sz val="10"/>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5" fillId="0" borderId="0">
      <alignment vertical="top"/>
      <protection locked="0"/>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4" borderId="8" applyNumberFormat="0" applyAlignment="0" applyProtection="0">
      <alignment vertical="center"/>
    </xf>
    <xf numFmtId="0" fontId="29" fillId="5" borderId="9" applyNumberFormat="0" applyAlignment="0" applyProtection="0">
      <alignment vertical="center"/>
    </xf>
    <xf numFmtId="0" fontId="30" fillId="5" borderId="8" applyNumberFormat="0" applyAlignment="0" applyProtection="0">
      <alignment vertical="center"/>
    </xf>
    <xf numFmtId="0" fontId="31" fillId="6"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16" fillId="0" borderId="0"/>
    <xf numFmtId="0" fontId="19" fillId="0" borderId="0">
      <alignment vertical="center"/>
    </xf>
    <xf numFmtId="0" fontId="0" fillId="0" borderId="0">
      <alignment vertical="center"/>
    </xf>
  </cellStyleXfs>
  <cellXfs count="4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0" fillId="2" borderId="0" xfId="0" applyFont="1" applyFill="1" applyAlignment="1">
      <alignment horizontal="center" vertical="center" wrapText="1"/>
    </xf>
    <xf numFmtId="0" fontId="5" fillId="0" borderId="0" xfId="0" applyFont="1" applyFill="1" applyAlignment="1">
      <alignment horizontal="left" vertical="center" wrapText="1"/>
    </xf>
    <xf numFmtId="176" fontId="6" fillId="0" borderId="0" xfId="1" applyNumberFormat="1" applyFont="1" applyFill="1" applyAlignment="1" applyProtection="1">
      <alignment horizontal="center" vertical="center" wrapText="1"/>
    </xf>
    <xf numFmtId="176" fontId="6" fillId="0" borderId="0" xfId="1" applyNumberFormat="1" applyFont="1" applyFill="1" applyAlignment="1" applyProtection="1">
      <alignment horizontal="left" vertical="center" wrapText="1"/>
    </xf>
    <xf numFmtId="0" fontId="2" fillId="0" borderId="0" xfId="1" applyNumberFormat="1" applyFont="1" applyFill="1" applyAlignment="1" applyProtection="1">
      <alignment horizontal="right" vertical="center" wrapText="1"/>
    </xf>
    <xf numFmtId="0" fontId="2" fillId="0" borderId="0" xfId="1" applyNumberFormat="1" applyFont="1" applyFill="1" applyAlignment="1" applyProtection="1">
      <alignment horizontal="left" vertical="center" wrapText="1"/>
    </xf>
    <xf numFmtId="0" fontId="7"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3" fillId="0" borderId="1" xfId="50" applyFont="1" applyBorder="1" applyAlignment="1">
      <alignment horizontal="left" vertical="center" wrapText="1"/>
    </xf>
    <xf numFmtId="0" fontId="2" fillId="0" borderId="1" xfId="0" applyFont="1" applyFill="1" applyBorder="1" applyAlignment="1">
      <alignment horizontal="left" vertical="center" wrapText="1"/>
    </xf>
    <xf numFmtId="177" fontId="14" fillId="0" borderId="1" xfId="0" applyNumberFormat="1" applyFont="1" applyFill="1" applyBorder="1" applyAlignment="1">
      <alignment horizontal="center" vertical="center"/>
    </xf>
    <xf numFmtId="0" fontId="15" fillId="0" borderId="1" xfId="51" applyFont="1" applyFill="1" applyBorder="1" applyAlignment="1">
      <alignment horizontal="left" vertical="center" wrapText="1"/>
    </xf>
    <xf numFmtId="176" fontId="6" fillId="2" borderId="0" xfId="1" applyNumberFormat="1" applyFont="1" applyFill="1" applyAlignment="1" applyProtection="1">
      <alignment horizontal="center" vertical="center" wrapText="1"/>
    </xf>
    <xf numFmtId="0" fontId="2" fillId="2" borderId="0" xfId="1" applyNumberFormat="1" applyFont="1" applyFill="1" applyAlignment="1" applyProtection="1">
      <alignment horizontal="right" vertical="center" wrapText="1"/>
    </xf>
    <xf numFmtId="0" fontId="8"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2"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178" fontId="18" fillId="0"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常规 2" xfId="50"/>
    <cellStyle name="常规 3" xfId="51"/>
  </cellStyles>
  <tableStyles count="0" defaultTableStyle="TableStyleMedium2" defaultPivotStyle="PivotStyleLight16"/>
  <colors>
    <mruColors>
      <color rgb="00009900"/>
      <color rgb="0000CC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7"/>
  <sheetViews>
    <sheetView tabSelected="1" zoomScale="90" zoomScaleNormal="90" topLeftCell="A30" workbookViewId="0">
      <selection activeCell="J18" sqref="J18"/>
    </sheetView>
  </sheetViews>
  <sheetFormatPr defaultColWidth="9" defaultRowHeight="13.5"/>
  <cols>
    <col min="1" max="1" width="12.625" style="5" customWidth="1"/>
    <col min="2" max="2" width="9" style="5"/>
    <col min="3" max="3" width="18" style="5" customWidth="1"/>
    <col min="4" max="4" width="45.975" style="5" customWidth="1"/>
    <col min="5" max="5" width="7" style="5" customWidth="1"/>
    <col min="6" max="6" width="9.025" style="5" customWidth="1"/>
    <col min="7" max="7" width="9.58333333333333" style="6" customWidth="1"/>
    <col min="8" max="8" width="25.9666666666667" style="5" customWidth="1"/>
    <col min="9" max="9" width="11.75" style="5" customWidth="1"/>
    <col min="10" max="10" width="8.375" style="5" customWidth="1"/>
    <col min="11" max="11" width="11.25" style="5" customWidth="1"/>
    <col min="12" max="12" width="10.125" style="7" customWidth="1"/>
    <col min="13" max="13" width="15.25" style="5" customWidth="1"/>
    <col min="14" max="14" width="11.875" style="5" customWidth="1"/>
    <col min="15" max="15" width="9.125" style="5" customWidth="1"/>
    <col min="16" max="16" width="5.75" style="5" customWidth="1"/>
    <col min="17" max="17" width="9.5" style="5" customWidth="1"/>
    <col min="18" max="18" width="9.875" style="5" customWidth="1"/>
    <col min="19" max="19" width="17.375" style="5" customWidth="1"/>
    <col min="20" max="20" width="9.625" style="5"/>
    <col min="21" max="16384" width="9" style="5"/>
  </cols>
  <sheetData>
    <row r="1" ht="33" customHeight="1" spans="1:2">
      <c r="A1" s="8" t="s">
        <v>0</v>
      </c>
      <c r="B1" s="8"/>
    </row>
    <row r="2" ht="36" customHeight="1" spans="1:19">
      <c r="A2" s="9" t="s">
        <v>1</v>
      </c>
      <c r="B2" s="9"/>
      <c r="C2" s="9"/>
      <c r="D2" s="9"/>
      <c r="E2" s="9"/>
      <c r="F2" s="9"/>
      <c r="G2" s="10"/>
      <c r="H2" s="9"/>
      <c r="I2" s="9"/>
      <c r="J2" s="9"/>
      <c r="K2" s="9"/>
      <c r="L2" s="35"/>
      <c r="M2" s="9"/>
      <c r="N2" s="9"/>
      <c r="O2" s="9"/>
      <c r="P2" s="9"/>
      <c r="Q2" s="9"/>
      <c r="R2" s="9"/>
      <c r="S2" s="9"/>
    </row>
    <row r="3" ht="15" customHeight="1" spans="1:19">
      <c r="A3" s="11" t="s">
        <v>2</v>
      </c>
      <c r="B3" s="11"/>
      <c r="C3" s="11"/>
      <c r="D3" s="11"/>
      <c r="E3" s="11"/>
      <c r="F3" s="11"/>
      <c r="G3" s="12"/>
      <c r="H3" s="11"/>
      <c r="I3" s="11"/>
      <c r="J3" s="11"/>
      <c r="K3" s="11"/>
      <c r="L3" s="36"/>
      <c r="M3" s="11"/>
      <c r="N3" s="11"/>
      <c r="O3" s="11"/>
      <c r="P3" s="11"/>
      <c r="Q3" s="11"/>
      <c r="R3" s="11"/>
      <c r="S3" s="11"/>
    </row>
    <row r="4" ht="27.95" customHeight="1" spans="1:19">
      <c r="A4" s="13" t="s">
        <v>3</v>
      </c>
      <c r="B4" s="14"/>
      <c r="C4" s="15" t="s">
        <v>4</v>
      </c>
      <c r="D4" s="16"/>
      <c r="E4" s="16"/>
      <c r="F4" s="16"/>
      <c r="G4" s="17"/>
      <c r="H4" s="16"/>
      <c r="I4" s="16"/>
      <c r="J4" s="37"/>
      <c r="K4" s="38" t="s">
        <v>5</v>
      </c>
      <c r="L4" s="39"/>
      <c r="M4" s="38"/>
      <c r="N4" s="38"/>
      <c r="O4" s="38"/>
      <c r="P4" s="38"/>
      <c r="Q4" s="38"/>
      <c r="R4" s="38"/>
      <c r="S4" s="25" t="s">
        <v>6</v>
      </c>
    </row>
    <row r="5" ht="86.1" customHeight="1" spans="1:19">
      <c r="A5" s="13"/>
      <c r="B5" s="14"/>
      <c r="C5" s="18" t="s">
        <v>7</v>
      </c>
      <c r="D5" s="18" t="s">
        <v>8</v>
      </c>
      <c r="E5" s="14" t="s">
        <v>9</v>
      </c>
      <c r="F5" s="14" t="s">
        <v>10</v>
      </c>
      <c r="G5" s="14" t="s">
        <v>11</v>
      </c>
      <c r="H5" s="14" t="s">
        <v>12</v>
      </c>
      <c r="I5" s="14" t="s">
        <v>13</v>
      </c>
      <c r="J5" s="14" t="s">
        <v>14</v>
      </c>
      <c r="K5" s="14" t="s">
        <v>15</v>
      </c>
      <c r="L5" s="40" t="s">
        <v>16</v>
      </c>
      <c r="M5" s="14" t="s">
        <v>17</v>
      </c>
      <c r="N5" s="14" t="s">
        <v>18</v>
      </c>
      <c r="O5" s="14" t="s">
        <v>19</v>
      </c>
      <c r="P5" s="14" t="s">
        <v>20</v>
      </c>
      <c r="Q5" s="14" t="s">
        <v>21</v>
      </c>
      <c r="R5" s="14" t="s">
        <v>22</v>
      </c>
      <c r="S5" s="25"/>
    </row>
    <row r="6" ht="39" customHeight="1" spans="1:19">
      <c r="A6" s="13">
        <v>1</v>
      </c>
      <c r="B6" s="13">
        <v>2</v>
      </c>
      <c r="C6" s="13">
        <v>3</v>
      </c>
      <c r="D6" s="13">
        <v>4</v>
      </c>
      <c r="E6" s="13">
        <v>5</v>
      </c>
      <c r="F6" s="13">
        <v>6</v>
      </c>
      <c r="G6" s="19">
        <v>7</v>
      </c>
      <c r="H6" s="13">
        <v>8</v>
      </c>
      <c r="I6" s="13">
        <v>9</v>
      </c>
      <c r="J6" s="13">
        <v>10</v>
      </c>
      <c r="K6" s="13">
        <v>11</v>
      </c>
      <c r="L6" s="41">
        <v>12</v>
      </c>
      <c r="M6" s="13">
        <v>13</v>
      </c>
      <c r="N6" s="13">
        <v>14</v>
      </c>
      <c r="O6" s="13">
        <v>15</v>
      </c>
      <c r="P6" s="13">
        <v>16</v>
      </c>
      <c r="Q6" s="13">
        <v>17</v>
      </c>
      <c r="R6" s="13">
        <v>18</v>
      </c>
      <c r="S6" s="13">
        <v>22</v>
      </c>
    </row>
    <row r="7" s="1" customFormat="1" ht="32.1" customHeight="1" spans="1:19">
      <c r="A7" s="20" t="s">
        <v>23</v>
      </c>
      <c r="B7" s="21" t="s">
        <v>24</v>
      </c>
      <c r="C7" s="22"/>
      <c r="D7" s="23"/>
      <c r="E7" s="21"/>
      <c r="F7" s="21"/>
      <c r="G7" s="24"/>
      <c r="H7" s="21"/>
      <c r="I7" s="21"/>
      <c r="J7" s="21"/>
      <c r="K7" s="42">
        <f t="shared" ref="K7:R7" si="0">SUM(K8:K37)</f>
        <v>277772360</v>
      </c>
      <c r="L7" s="42">
        <f t="shared" si="0"/>
        <v>40117706</v>
      </c>
      <c r="M7" s="42">
        <f t="shared" si="0"/>
        <v>157448304</v>
      </c>
      <c r="N7" s="42">
        <f t="shared" si="0"/>
        <v>1000000</v>
      </c>
      <c r="O7" s="42">
        <f t="shared" si="0"/>
        <v>0</v>
      </c>
      <c r="P7" s="42">
        <f t="shared" si="0"/>
        <v>0</v>
      </c>
      <c r="Q7" s="42">
        <f t="shared" si="0"/>
        <v>79206350</v>
      </c>
      <c r="R7" s="42">
        <f t="shared" si="0"/>
        <v>0</v>
      </c>
      <c r="S7" s="38"/>
    </row>
    <row r="8" s="2" customFormat="1" ht="102.75" customHeight="1" spans="1:19">
      <c r="A8" s="25"/>
      <c r="B8" s="25">
        <v>1</v>
      </c>
      <c r="C8" s="26" t="s">
        <v>25</v>
      </c>
      <c r="D8" s="27" t="s">
        <v>26</v>
      </c>
      <c r="E8" s="26" t="s">
        <v>27</v>
      </c>
      <c r="F8" s="25" t="s">
        <v>28</v>
      </c>
      <c r="G8" s="26" t="s">
        <v>29</v>
      </c>
      <c r="H8" s="27" t="s">
        <v>30</v>
      </c>
      <c r="I8" s="26" t="s">
        <v>31</v>
      </c>
      <c r="J8" s="26" t="s">
        <v>31</v>
      </c>
      <c r="K8" s="26">
        <f>SUM(L8:R8)</f>
        <v>12960000</v>
      </c>
      <c r="L8" s="43">
        <v>1620000</v>
      </c>
      <c r="M8" s="26">
        <v>11340000</v>
      </c>
      <c r="N8" s="26"/>
      <c r="O8" s="25"/>
      <c r="P8" s="25"/>
      <c r="Q8" s="25"/>
      <c r="R8" s="25"/>
      <c r="S8" s="25"/>
    </row>
    <row r="9" s="2" customFormat="1" ht="102.75" customHeight="1" spans="1:19">
      <c r="A9" s="25"/>
      <c r="B9" s="25">
        <v>2</v>
      </c>
      <c r="C9" s="26" t="s">
        <v>32</v>
      </c>
      <c r="D9" s="27" t="s">
        <v>26</v>
      </c>
      <c r="E9" s="26" t="s">
        <v>27</v>
      </c>
      <c r="F9" s="25" t="s">
        <v>28</v>
      </c>
      <c r="G9" s="26" t="s">
        <v>29</v>
      </c>
      <c r="H9" s="28" t="s">
        <v>33</v>
      </c>
      <c r="I9" s="26" t="s">
        <v>31</v>
      </c>
      <c r="J9" s="26" t="s">
        <v>31</v>
      </c>
      <c r="K9" s="26">
        <f t="shared" ref="K9:K37" si="1">SUM(L9:R9)</f>
        <v>2300000</v>
      </c>
      <c r="L9" s="14">
        <v>230000</v>
      </c>
      <c r="M9" s="14">
        <v>2070000</v>
      </c>
      <c r="N9" s="26"/>
      <c r="O9" s="25"/>
      <c r="P9" s="25"/>
      <c r="Q9" s="25"/>
      <c r="R9" s="25"/>
      <c r="S9" s="25"/>
    </row>
    <row r="10" s="2" customFormat="1" ht="102.75" customHeight="1" spans="1:19">
      <c r="A10" s="25"/>
      <c r="B10" s="25">
        <v>3</v>
      </c>
      <c r="C10" s="26" t="s">
        <v>34</v>
      </c>
      <c r="D10" s="27" t="s">
        <v>35</v>
      </c>
      <c r="E10" s="26" t="s">
        <v>27</v>
      </c>
      <c r="F10" s="25" t="s">
        <v>28</v>
      </c>
      <c r="G10" s="26" t="s">
        <v>29</v>
      </c>
      <c r="H10" s="29" t="s">
        <v>36</v>
      </c>
      <c r="I10" s="44" t="s">
        <v>31</v>
      </c>
      <c r="J10" s="44" t="s">
        <v>31</v>
      </c>
      <c r="K10" s="26">
        <f t="shared" si="1"/>
        <v>5934000</v>
      </c>
      <c r="L10" s="45">
        <v>593400</v>
      </c>
      <c r="M10" s="45">
        <v>5340600</v>
      </c>
      <c r="N10" s="26"/>
      <c r="O10" s="25"/>
      <c r="P10" s="25"/>
      <c r="Q10" s="25"/>
      <c r="R10" s="25"/>
      <c r="S10" s="25"/>
    </row>
    <row r="11" s="2" customFormat="1" ht="102.75" customHeight="1" spans="1:19">
      <c r="A11" s="25"/>
      <c r="B11" s="25">
        <v>4</v>
      </c>
      <c r="C11" s="26" t="s">
        <v>37</v>
      </c>
      <c r="D11" s="27" t="s">
        <v>38</v>
      </c>
      <c r="E11" s="26" t="s">
        <v>27</v>
      </c>
      <c r="F11" s="25" t="s">
        <v>28</v>
      </c>
      <c r="G11" s="26" t="s">
        <v>29</v>
      </c>
      <c r="H11" s="27" t="s">
        <v>39</v>
      </c>
      <c r="I11" s="26" t="s">
        <v>31</v>
      </c>
      <c r="J11" s="26" t="s">
        <v>31</v>
      </c>
      <c r="K11" s="26">
        <f t="shared" si="1"/>
        <v>955800</v>
      </c>
      <c r="L11" s="43">
        <v>104400</v>
      </c>
      <c r="M11" s="26">
        <v>851400</v>
      </c>
      <c r="N11" s="26"/>
      <c r="O11" s="25"/>
      <c r="P11" s="25"/>
      <c r="Q11" s="25"/>
      <c r="R11" s="25"/>
      <c r="S11" s="25"/>
    </row>
    <row r="12" s="2" customFormat="1" ht="127" customHeight="1" spans="1:19">
      <c r="A12" s="25"/>
      <c r="B12" s="25">
        <v>5</v>
      </c>
      <c r="C12" s="26" t="s">
        <v>40</v>
      </c>
      <c r="D12" s="30" t="s">
        <v>41</v>
      </c>
      <c r="E12" s="26" t="s">
        <v>27</v>
      </c>
      <c r="F12" s="25" t="s">
        <v>28</v>
      </c>
      <c r="G12" s="26" t="s">
        <v>29</v>
      </c>
      <c r="H12" s="27" t="s">
        <v>42</v>
      </c>
      <c r="I12" s="26" t="s">
        <v>31</v>
      </c>
      <c r="J12" s="26" t="s">
        <v>31</v>
      </c>
      <c r="K12" s="26">
        <f t="shared" si="1"/>
        <v>9463000</v>
      </c>
      <c r="L12" s="43">
        <v>1243000</v>
      </c>
      <c r="M12" s="26">
        <v>8220000</v>
      </c>
      <c r="N12" s="26"/>
      <c r="O12" s="25"/>
      <c r="P12" s="25"/>
      <c r="Q12" s="25"/>
      <c r="R12" s="25"/>
      <c r="S12" s="25"/>
    </row>
    <row r="13" s="2" customFormat="1" ht="102.75" customHeight="1" spans="1:19">
      <c r="A13" s="25"/>
      <c r="B13" s="25">
        <v>6</v>
      </c>
      <c r="C13" s="26" t="s">
        <v>43</v>
      </c>
      <c r="D13" s="27" t="s">
        <v>26</v>
      </c>
      <c r="E13" s="26" t="s">
        <v>27</v>
      </c>
      <c r="F13" s="25" t="s">
        <v>28</v>
      </c>
      <c r="G13" s="26" t="s">
        <v>29</v>
      </c>
      <c r="H13" s="27" t="s">
        <v>44</v>
      </c>
      <c r="I13" s="26" t="s">
        <v>31</v>
      </c>
      <c r="J13" s="26" t="s">
        <v>31</v>
      </c>
      <c r="K13" s="26">
        <f t="shared" si="1"/>
        <v>1450000</v>
      </c>
      <c r="L13" s="43">
        <v>150000</v>
      </c>
      <c r="M13" s="26">
        <v>1300000</v>
      </c>
      <c r="N13" s="26"/>
      <c r="O13" s="25"/>
      <c r="P13" s="25"/>
      <c r="Q13" s="25"/>
      <c r="R13" s="25"/>
      <c r="S13" s="25"/>
    </row>
    <row r="14" s="2" customFormat="1" ht="82" customHeight="1" spans="1:19">
      <c r="A14" s="25"/>
      <c r="B14" s="25">
        <v>7</v>
      </c>
      <c r="C14" s="26" t="s">
        <v>45</v>
      </c>
      <c r="D14" s="27" t="s">
        <v>46</v>
      </c>
      <c r="E14" s="26" t="s">
        <v>27</v>
      </c>
      <c r="F14" s="25" t="s">
        <v>28</v>
      </c>
      <c r="G14" s="26" t="s">
        <v>29</v>
      </c>
      <c r="H14" s="27" t="s">
        <v>47</v>
      </c>
      <c r="I14" s="26" t="s">
        <v>31</v>
      </c>
      <c r="J14" s="26" t="s">
        <v>31</v>
      </c>
      <c r="K14" s="26">
        <f t="shared" si="1"/>
        <v>3400000</v>
      </c>
      <c r="L14" s="26">
        <v>970000</v>
      </c>
      <c r="M14" s="26">
        <v>2430000</v>
      </c>
      <c r="N14" s="26"/>
      <c r="O14" s="25"/>
      <c r="P14" s="25"/>
      <c r="Q14" s="25"/>
      <c r="R14" s="25"/>
      <c r="S14" s="25"/>
    </row>
    <row r="15" s="2" customFormat="1" ht="104" customHeight="1" spans="1:19">
      <c r="A15" s="25"/>
      <c r="B15" s="25">
        <v>8</v>
      </c>
      <c r="C15" s="26" t="s">
        <v>48</v>
      </c>
      <c r="D15" s="27" t="s">
        <v>49</v>
      </c>
      <c r="E15" s="26" t="s">
        <v>27</v>
      </c>
      <c r="F15" s="25" t="s">
        <v>28</v>
      </c>
      <c r="G15" s="26"/>
      <c r="H15" s="27" t="s">
        <v>50</v>
      </c>
      <c r="I15" s="26" t="s">
        <v>31</v>
      </c>
      <c r="J15" s="26" t="s">
        <v>31</v>
      </c>
      <c r="K15" s="26">
        <f t="shared" si="1"/>
        <v>540000</v>
      </c>
      <c r="L15" s="26">
        <v>180000</v>
      </c>
      <c r="M15" s="26">
        <v>360000</v>
      </c>
      <c r="N15" s="26"/>
      <c r="O15" s="25"/>
      <c r="P15" s="25"/>
      <c r="Q15" s="25"/>
      <c r="R15" s="25"/>
      <c r="S15" s="25"/>
    </row>
    <row r="16" s="2" customFormat="1" ht="96" customHeight="1" spans="1:19">
      <c r="A16" s="25"/>
      <c r="B16" s="25">
        <v>9</v>
      </c>
      <c r="C16" s="26" t="s">
        <v>51</v>
      </c>
      <c r="D16" s="27" t="s">
        <v>52</v>
      </c>
      <c r="E16" s="26" t="s">
        <v>27</v>
      </c>
      <c r="F16" s="25" t="s">
        <v>28</v>
      </c>
      <c r="G16" s="26" t="s">
        <v>29</v>
      </c>
      <c r="H16" s="27" t="s">
        <v>53</v>
      </c>
      <c r="I16" s="26" t="s">
        <v>31</v>
      </c>
      <c r="J16" s="26" t="s">
        <v>31</v>
      </c>
      <c r="K16" s="26">
        <f t="shared" si="1"/>
        <v>8640000</v>
      </c>
      <c r="L16" s="26">
        <v>3690000</v>
      </c>
      <c r="M16" s="26">
        <v>4950000</v>
      </c>
      <c r="N16" s="26"/>
      <c r="O16" s="25"/>
      <c r="P16" s="25"/>
      <c r="Q16" s="25"/>
      <c r="R16" s="25"/>
      <c r="S16" s="25"/>
    </row>
    <row r="17" s="2" customFormat="1" ht="71" customHeight="1" spans="1:19">
      <c r="A17" s="25"/>
      <c r="B17" s="25">
        <v>10</v>
      </c>
      <c r="C17" s="26" t="s">
        <v>54</v>
      </c>
      <c r="D17" s="27" t="s">
        <v>55</v>
      </c>
      <c r="E17" s="26" t="s">
        <v>27</v>
      </c>
      <c r="F17" s="25" t="s">
        <v>28</v>
      </c>
      <c r="G17" s="26"/>
      <c r="H17" s="27" t="s">
        <v>56</v>
      </c>
      <c r="I17" s="26" t="s">
        <v>57</v>
      </c>
      <c r="J17" s="26" t="s">
        <v>31</v>
      </c>
      <c r="K17" s="26">
        <f t="shared" si="1"/>
        <v>17212000</v>
      </c>
      <c r="L17" s="43">
        <v>72000</v>
      </c>
      <c r="M17" s="26">
        <v>17140000</v>
      </c>
      <c r="N17" s="26"/>
      <c r="O17" s="25"/>
      <c r="P17" s="25"/>
      <c r="Q17" s="25"/>
      <c r="R17" s="25"/>
      <c r="S17" s="25"/>
    </row>
    <row r="18" s="2" customFormat="1" ht="102.75" customHeight="1" spans="1:19">
      <c r="A18" s="25"/>
      <c r="B18" s="25">
        <v>11</v>
      </c>
      <c r="C18" s="26" t="s">
        <v>58</v>
      </c>
      <c r="D18" s="27" t="s">
        <v>59</v>
      </c>
      <c r="E18" s="26" t="s">
        <v>27</v>
      </c>
      <c r="F18" s="25" t="s">
        <v>28</v>
      </c>
      <c r="G18" s="26"/>
      <c r="H18" s="27" t="s">
        <v>60</v>
      </c>
      <c r="I18" s="26" t="s">
        <v>57</v>
      </c>
      <c r="J18" s="26" t="s">
        <v>57</v>
      </c>
      <c r="K18" s="26">
        <f t="shared" si="1"/>
        <v>6000000</v>
      </c>
      <c r="L18" s="43">
        <v>6000000</v>
      </c>
      <c r="M18" s="26">
        <v>0</v>
      </c>
      <c r="N18" s="26"/>
      <c r="O18" s="25"/>
      <c r="P18" s="25"/>
      <c r="Q18" s="25"/>
      <c r="R18" s="25"/>
      <c r="S18" s="25"/>
    </row>
    <row r="19" s="2" customFormat="1" ht="61" customHeight="1" spans="1:19">
      <c r="A19" s="25"/>
      <c r="B19" s="25">
        <v>12</v>
      </c>
      <c r="C19" s="26" t="s">
        <v>61</v>
      </c>
      <c r="D19" s="27" t="s">
        <v>62</v>
      </c>
      <c r="E19" s="26" t="s">
        <v>27</v>
      </c>
      <c r="F19" s="25" t="s">
        <v>28</v>
      </c>
      <c r="G19" s="26"/>
      <c r="H19" s="27" t="s">
        <v>63</v>
      </c>
      <c r="I19" s="26" t="s">
        <v>31</v>
      </c>
      <c r="J19" s="26" t="s">
        <v>31</v>
      </c>
      <c r="K19" s="26">
        <f t="shared" si="1"/>
        <v>2685000</v>
      </c>
      <c r="L19" s="43">
        <v>1995000</v>
      </c>
      <c r="M19" s="26">
        <v>690000</v>
      </c>
      <c r="N19" s="26"/>
      <c r="O19" s="25"/>
      <c r="P19" s="25"/>
      <c r="Q19" s="25"/>
      <c r="R19" s="25"/>
      <c r="S19" s="25"/>
    </row>
    <row r="20" s="2" customFormat="1" ht="124" customHeight="1" spans="1:19">
      <c r="A20" s="25"/>
      <c r="B20" s="25">
        <v>13</v>
      </c>
      <c r="C20" s="26" t="s">
        <v>64</v>
      </c>
      <c r="D20" s="27" t="s">
        <v>65</v>
      </c>
      <c r="E20" s="26" t="s">
        <v>27</v>
      </c>
      <c r="F20" s="25" t="s">
        <v>28</v>
      </c>
      <c r="G20" s="26"/>
      <c r="H20" s="27" t="s">
        <v>66</v>
      </c>
      <c r="I20" s="26" t="s">
        <v>31</v>
      </c>
      <c r="J20" s="26" t="s">
        <v>31</v>
      </c>
      <c r="K20" s="26">
        <f t="shared" si="1"/>
        <v>5300000</v>
      </c>
      <c r="L20" s="43">
        <v>4300000</v>
      </c>
      <c r="M20" s="26">
        <v>1000000</v>
      </c>
      <c r="N20" s="26"/>
      <c r="O20" s="25"/>
      <c r="P20" s="25"/>
      <c r="Q20" s="25"/>
      <c r="R20" s="25"/>
      <c r="S20" s="25"/>
    </row>
    <row r="21" s="2" customFormat="1" ht="114" customHeight="1" spans="1:19">
      <c r="A21" s="25"/>
      <c r="B21" s="25">
        <v>14</v>
      </c>
      <c r="C21" s="26" t="s">
        <v>67</v>
      </c>
      <c r="D21" s="27" t="s">
        <v>68</v>
      </c>
      <c r="E21" s="26" t="s">
        <v>27</v>
      </c>
      <c r="F21" s="25" t="s">
        <v>28</v>
      </c>
      <c r="G21" s="26"/>
      <c r="H21" s="27" t="s">
        <v>69</v>
      </c>
      <c r="I21" s="26" t="s">
        <v>31</v>
      </c>
      <c r="J21" s="26" t="s">
        <v>31</v>
      </c>
      <c r="K21" s="26">
        <f t="shared" si="1"/>
        <v>1800000</v>
      </c>
      <c r="L21" s="43">
        <v>800000</v>
      </c>
      <c r="M21" s="26"/>
      <c r="N21" s="26">
        <v>1000000</v>
      </c>
      <c r="O21" s="25"/>
      <c r="P21" s="25"/>
      <c r="Q21" s="25"/>
      <c r="R21" s="25"/>
      <c r="S21" s="25"/>
    </row>
    <row r="22" s="2" customFormat="1" ht="108" customHeight="1" spans="1:19">
      <c r="A22" s="25"/>
      <c r="B22" s="25">
        <v>15</v>
      </c>
      <c r="C22" s="26" t="s">
        <v>70</v>
      </c>
      <c r="D22" s="31" t="s">
        <v>71</v>
      </c>
      <c r="E22" s="26" t="s">
        <v>27</v>
      </c>
      <c r="F22" s="25" t="s">
        <v>28</v>
      </c>
      <c r="G22" s="26"/>
      <c r="H22" s="27" t="s">
        <v>72</v>
      </c>
      <c r="I22" s="26" t="s">
        <v>31</v>
      </c>
      <c r="J22" s="26" t="s">
        <v>31</v>
      </c>
      <c r="K22" s="26">
        <f t="shared" si="1"/>
        <v>300000</v>
      </c>
      <c r="L22" s="26">
        <v>300000</v>
      </c>
      <c r="M22" s="46"/>
      <c r="N22" s="26"/>
      <c r="O22" s="25"/>
      <c r="P22" s="25"/>
      <c r="Q22" s="25"/>
      <c r="R22" s="25"/>
      <c r="S22" s="25"/>
    </row>
    <row r="23" s="2" customFormat="1" ht="75" customHeight="1" spans="1:19">
      <c r="A23" s="25"/>
      <c r="B23" s="25">
        <v>16</v>
      </c>
      <c r="C23" s="25" t="s">
        <v>73</v>
      </c>
      <c r="D23" s="32" t="s">
        <v>74</v>
      </c>
      <c r="E23" s="26" t="s">
        <v>27</v>
      </c>
      <c r="F23" s="25" t="s">
        <v>28</v>
      </c>
      <c r="G23" s="26" t="s">
        <v>29</v>
      </c>
      <c r="H23" s="25"/>
      <c r="I23" s="25" t="s">
        <v>31</v>
      </c>
      <c r="J23" s="25" t="s">
        <v>31</v>
      </c>
      <c r="K23" s="26">
        <f t="shared" si="1"/>
        <v>69508810</v>
      </c>
      <c r="L23" s="47">
        <f>3488377+3413584+48920</f>
        <v>6950881</v>
      </c>
      <c r="M23" s="25">
        <f>31395393+30722256+440280</f>
        <v>62557929</v>
      </c>
      <c r="N23" s="25"/>
      <c r="O23" s="25"/>
      <c r="P23" s="25"/>
      <c r="Q23" s="25"/>
      <c r="R23" s="25"/>
      <c r="S23" s="25"/>
    </row>
    <row r="24" s="2" customFormat="1" ht="75" customHeight="1" spans="1:19">
      <c r="A24" s="25"/>
      <c r="B24" s="25">
        <v>17</v>
      </c>
      <c r="C24" s="25" t="s">
        <v>75</v>
      </c>
      <c r="D24" s="32" t="s">
        <v>76</v>
      </c>
      <c r="E24" s="26" t="s">
        <v>27</v>
      </c>
      <c r="F24" s="25" t="s">
        <v>28</v>
      </c>
      <c r="G24" s="26" t="s">
        <v>29</v>
      </c>
      <c r="H24" s="25"/>
      <c r="I24" s="25" t="s">
        <v>31</v>
      </c>
      <c r="J24" s="25" t="s">
        <v>31</v>
      </c>
      <c r="K24" s="26">
        <f t="shared" si="1"/>
        <v>12993000</v>
      </c>
      <c r="L24" s="47">
        <v>3248250</v>
      </c>
      <c r="M24" s="25">
        <v>9744750</v>
      </c>
      <c r="N24" s="25"/>
      <c r="O24" s="25"/>
      <c r="P24" s="25"/>
      <c r="Q24" s="25"/>
      <c r="R24" s="25"/>
      <c r="S24" s="25"/>
    </row>
    <row r="25" s="2" customFormat="1" ht="75" customHeight="1" spans="1:19">
      <c r="A25" s="25"/>
      <c r="B25" s="25">
        <v>18</v>
      </c>
      <c r="C25" s="25" t="s">
        <v>77</v>
      </c>
      <c r="D25" s="32" t="s">
        <v>78</v>
      </c>
      <c r="E25" s="26" t="s">
        <v>27</v>
      </c>
      <c r="F25" s="25" t="s">
        <v>28</v>
      </c>
      <c r="G25" s="25"/>
      <c r="H25" s="25"/>
      <c r="I25" s="25" t="s">
        <v>31</v>
      </c>
      <c r="J25" s="25" t="s">
        <v>31</v>
      </c>
      <c r="K25" s="26">
        <f t="shared" si="1"/>
        <v>6063500</v>
      </c>
      <c r="L25" s="47">
        <v>1515875</v>
      </c>
      <c r="M25" s="25">
        <v>4547625</v>
      </c>
      <c r="N25" s="25"/>
      <c r="O25" s="25"/>
      <c r="P25" s="25"/>
      <c r="Q25" s="25"/>
      <c r="R25" s="25"/>
      <c r="S25" s="25"/>
    </row>
    <row r="26" s="3" customFormat="1" ht="54" customHeight="1" spans="1:19">
      <c r="A26" s="33"/>
      <c r="B26" s="25">
        <v>19</v>
      </c>
      <c r="C26" s="26" t="s">
        <v>79</v>
      </c>
      <c r="D26" s="27" t="s">
        <v>80</v>
      </c>
      <c r="E26" s="26" t="s">
        <v>27</v>
      </c>
      <c r="F26" s="25" t="s">
        <v>28</v>
      </c>
      <c r="G26" s="27"/>
      <c r="H26" s="27" t="s">
        <v>81</v>
      </c>
      <c r="I26" s="26" t="s">
        <v>31</v>
      </c>
      <c r="J26" s="25" t="s">
        <v>31</v>
      </c>
      <c r="K26" s="26">
        <f t="shared" si="1"/>
        <v>5544900</v>
      </c>
      <c r="L26" s="43">
        <v>5544900</v>
      </c>
      <c r="M26" s="26"/>
      <c r="N26" s="26"/>
      <c r="O26" s="25"/>
      <c r="P26" s="25"/>
      <c r="Q26" s="25"/>
      <c r="R26" s="25"/>
      <c r="S26" s="25"/>
    </row>
    <row r="27" s="4" customFormat="1" ht="44" customHeight="1" spans="1:19">
      <c r="A27" s="33"/>
      <c r="B27" s="25">
        <v>20</v>
      </c>
      <c r="C27" s="26" t="s">
        <v>82</v>
      </c>
      <c r="D27" s="27" t="s">
        <v>80</v>
      </c>
      <c r="E27" s="26" t="s">
        <v>27</v>
      </c>
      <c r="F27" s="25" t="s">
        <v>28</v>
      </c>
      <c r="G27" s="27"/>
      <c r="H27" s="27" t="s">
        <v>81</v>
      </c>
      <c r="I27" s="26" t="s">
        <v>31</v>
      </c>
      <c r="J27" s="25" t="s">
        <v>31</v>
      </c>
      <c r="K27" s="26">
        <f t="shared" si="1"/>
        <v>610000</v>
      </c>
      <c r="L27" s="43">
        <v>610000</v>
      </c>
      <c r="M27" s="26"/>
      <c r="N27" s="26"/>
      <c r="O27" s="25"/>
      <c r="P27" s="25"/>
      <c r="Q27" s="25"/>
      <c r="R27" s="25"/>
      <c r="S27" s="25"/>
    </row>
    <row r="28" s="2" customFormat="1" ht="75" customHeight="1" spans="1:19">
      <c r="A28" s="25"/>
      <c r="B28" s="25">
        <v>21</v>
      </c>
      <c r="C28" s="26" t="s">
        <v>83</v>
      </c>
      <c r="D28" s="27" t="s">
        <v>84</v>
      </c>
      <c r="E28" s="26" t="s">
        <v>27</v>
      </c>
      <c r="F28" s="25" t="s">
        <v>28</v>
      </c>
      <c r="G28" s="26" t="s">
        <v>29</v>
      </c>
      <c r="H28" s="26"/>
      <c r="I28" s="26" t="s">
        <v>57</v>
      </c>
      <c r="J28" s="25" t="s">
        <v>31</v>
      </c>
      <c r="K28" s="26">
        <f t="shared" si="1"/>
        <v>12400000</v>
      </c>
      <c r="L28" s="43"/>
      <c r="M28" s="26">
        <v>12400000</v>
      </c>
      <c r="N28" s="26"/>
      <c r="O28" s="25"/>
      <c r="P28" s="25"/>
      <c r="Q28" s="25"/>
      <c r="R28" s="25"/>
      <c r="S28" s="25"/>
    </row>
    <row r="29" s="2" customFormat="1" ht="75" customHeight="1" spans="1:19">
      <c r="A29" s="25"/>
      <c r="B29" s="25">
        <v>22</v>
      </c>
      <c r="C29" s="26" t="s">
        <v>85</v>
      </c>
      <c r="D29" s="27" t="s">
        <v>86</v>
      </c>
      <c r="E29" s="26" t="s">
        <v>27</v>
      </c>
      <c r="F29" s="25" t="s">
        <v>28</v>
      </c>
      <c r="G29" s="34"/>
      <c r="H29" s="34"/>
      <c r="I29" s="26" t="s">
        <v>31</v>
      </c>
      <c r="J29" s="25" t="s">
        <v>31</v>
      </c>
      <c r="K29" s="26">
        <f t="shared" si="1"/>
        <v>2910000</v>
      </c>
      <c r="L29" s="43"/>
      <c r="M29" s="26">
        <v>2910000</v>
      </c>
      <c r="N29" s="26"/>
      <c r="O29" s="25"/>
      <c r="P29" s="25"/>
      <c r="Q29" s="25"/>
      <c r="R29" s="25"/>
      <c r="S29" s="25"/>
    </row>
    <row r="30" s="2" customFormat="1" ht="75" customHeight="1" spans="1:19">
      <c r="A30" s="25"/>
      <c r="B30" s="25">
        <v>23</v>
      </c>
      <c r="C30" s="26" t="s">
        <v>87</v>
      </c>
      <c r="D30" s="27" t="s">
        <v>88</v>
      </c>
      <c r="E30" s="26" t="s">
        <v>27</v>
      </c>
      <c r="F30" s="25" t="s">
        <v>28</v>
      </c>
      <c r="G30" s="26"/>
      <c r="H30" s="26"/>
      <c r="I30" s="26" t="s">
        <v>57</v>
      </c>
      <c r="J30" s="25" t="s">
        <v>31</v>
      </c>
      <c r="K30" s="26">
        <f t="shared" si="1"/>
        <v>8756000</v>
      </c>
      <c r="L30" s="43"/>
      <c r="M30" s="26">
        <v>8756000</v>
      </c>
      <c r="N30" s="26"/>
      <c r="O30" s="25"/>
      <c r="P30" s="25"/>
      <c r="Q30" s="25"/>
      <c r="R30" s="25"/>
      <c r="S30" s="25"/>
    </row>
    <row r="31" s="2" customFormat="1" ht="75" customHeight="1" spans="1:19">
      <c r="A31" s="25"/>
      <c r="B31" s="25">
        <v>24</v>
      </c>
      <c r="C31" s="26" t="s">
        <v>89</v>
      </c>
      <c r="D31" s="27" t="s">
        <v>90</v>
      </c>
      <c r="E31" s="26" t="s">
        <v>27</v>
      </c>
      <c r="F31" s="25" t="s">
        <v>28</v>
      </c>
      <c r="G31" s="26" t="s">
        <v>29</v>
      </c>
      <c r="H31" s="26"/>
      <c r="I31" s="26" t="s">
        <v>31</v>
      </c>
      <c r="J31" s="25" t="s">
        <v>31</v>
      </c>
      <c r="K31" s="26">
        <f t="shared" si="1"/>
        <v>340000</v>
      </c>
      <c r="L31" s="43"/>
      <c r="M31" s="26">
        <v>340000</v>
      </c>
      <c r="N31" s="26"/>
      <c r="O31" s="25"/>
      <c r="P31" s="25"/>
      <c r="Q31" s="25"/>
      <c r="R31" s="25"/>
      <c r="S31" s="25"/>
    </row>
    <row r="32" s="2" customFormat="1" ht="75" customHeight="1" spans="1:19">
      <c r="A32" s="25"/>
      <c r="B32" s="25"/>
      <c r="C32" s="26" t="s">
        <v>91</v>
      </c>
      <c r="D32" s="27" t="s">
        <v>92</v>
      </c>
      <c r="E32" s="26" t="s">
        <v>93</v>
      </c>
      <c r="F32" s="25" t="s">
        <v>28</v>
      </c>
      <c r="G32" s="26"/>
      <c r="H32" s="26" t="s">
        <v>94</v>
      </c>
      <c r="I32" s="26" t="s">
        <v>31</v>
      </c>
      <c r="J32" s="25" t="s">
        <v>31</v>
      </c>
      <c r="K32" s="26">
        <f t="shared" si="1"/>
        <v>500000</v>
      </c>
      <c r="L32" s="43"/>
      <c r="M32" s="26">
        <v>500000</v>
      </c>
      <c r="N32" s="26"/>
      <c r="O32" s="25"/>
      <c r="P32" s="25"/>
      <c r="Q32" s="25"/>
      <c r="R32" s="25"/>
      <c r="S32" s="25"/>
    </row>
    <row r="33" s="2" customFormat="1" ht="75" customHeight="1" spans="1:19">
      <c r="A33" s="25"/>
      <c r="B33" s="25"/>
      <c r="C33" s="26" t="s">
        <v>95</v>
      </c>
      <c r="D33" s="27" t="s">
        <v>21</v>
      </c>
      <c r="E33" s="26" t="s">
        <v>27</v>
      </c>
      <c r="F33" s="25" t="s">
        <v>28</v>
      </c>
      <c r="G33" s="26"/>
      <c r="H33" s="26"/>
      <c r="I33" s="26" t="s">
        <v>31</v>
      </c>
      <c r="J33" s="25" t="s">
        <v>31</v>
      </c>
      <c r="K33" s="26">
        <f t="shared" si="1"/>
        <v>550000</v>
      </c>
      <c r="L33" s="43"/>
      <c r="M33" s="26"/>
      <c r="N33" s="26"/>
      <c r="O33" s="25"/>
      <c r="P33" s="25"/>
      <c r="Q33" s="25">
        <v>550000</v>
      </c>
      <c r="R33" s="25"/>
      <c r="S33" s="25"/>
    </row>
    <row r="34" s="2" customFormat="1" ht="75" customHeight="1" spans="1:19">
      <c r="A34" s="25"/>
      <c r="B34" s="25"/>
      <c r="C34" s="26" t="s">
        <v>96</v>
      </c>
      <c r="D34" s="27" t="s">
        <v>21</v>
      </c>
      <c r="E34" s="26" t="s">
        <v>27</v>
      </c>
      <c r="F34" s="25" t="s">
        <v>28</v>
      </c>
      <c r="G34" s="26"/>
      <c r="H34" s="26"/>
      <c r="I34" s="26" t="s">
        <v>31</v>
      </c>
      <c r="J34" s="25" t="s">
        <v>31</v>
      </c>
      <c r="K34" s="26">
        <f t="shared" si="1"/>
        <v>200000</v>
      </c>
      <c r="L34" s="43"/>
      <c r="M34" s="26"/>
      <c r="N34" s="26"/>
      <c r="O34" s="25"/>
      <c r="P34" s="25"/>
      <c r="Q34" s="25">
        <v>200000</v>
      </c>
      <c r="R34" s="25"/>
      <c r="S34" s="25"/>
    </row>
    <row r="35" s="2" customFormat="1" ht="75" customHeight="1" spans="1:19">
      <c r="A35" s="25"/>
      <c r="B35" s="25">
        <v>25</v>
      </c>
      <c r="C35" s="26" t="s">
        <v>97</v>
      </c>
      <c r="D35" s="27" t="s">
        <v>21</v>
      </c>
      <c r="E35" s="26" t="s">
        <v>93</v>
      </c>
      <c r="F35" s="25" t="s">
        <v>28</v>
      </c>
      <c r="G35" s="27"/>
      <c r="H35" s="26"/>
      <c r="I35" s="26" t="s">
        <v>31</v>
      </c>
      <c r="J35" s="25" t="s">
        <v>31</v>
      </c>
      <c r="K35" s="26">
        <f t="shared" si="1"/>
        <v>68059350</v>
      </c>
      <c r="L35" s="43"/>
      <c r="M35" s="26"/>
      <c r="N35" s="26"/>
      <c r="O35" s="25"/>
      <c r="P35" s="25"/>
      <c r="Q35" s="25">
        <v>68059350</v>
      </c>
      <c r="R35" s="25"/>
      <c r="S35" s="25"/>
    </row>
    <row r="36" s="2" customFormat="1" ht="75" customHeight="1" spans="1:19">
      <c r="A36" s="25"/>
      <c r="B36" s="25">
        <v>26</v>
      </c>
      <c r="C36" s="26" t="s">
        <v>98</v>
      </c>
      <c r="D36" s="27" t="s">
        <v>21</v>
      </c>
      <c r="E36" s="26" t="s">
        <v>93</v>
      </c>
      <c r="F36" s="25" t="s">
        <v>28</v>
      </c>
      <c r="G36" s="27"/>
      <c r="H36" s="26"/>
      <c r="I36" s="26" t="s">
        <v>31</v>
      </c>
      <c r="J36" s="25" t="s">
        <v>31</v>
      </c>
      <c r="K36" s="26">
        <f t="shared" si="1"/>
        <v>7297000</v>
      </c>
      <c r="L36" s="43"/>
      <c r="M36" s="26"/>
      <c r="N36" s="26"/>
      <c r="O36" s="25"/>
      <c r="P36" s="25"/>
      <c r="Q36" s="25">
        <v>7297000</v>
      </c>
      <c r="R36" s="25"/>
      <c r="S36" s="25"/>
    </row>
    <row r="37" s="2" customFormat="1" ht="108" customHeight="1" spans="1:19">
      <c r="A37" s="25"/>
      <c r="B37" s="25">
        <v>27</v>
      </c>
      <c r="C37" s="26" t="s">
        <v>99</v>
      </c>
      <c r="D37" s="31" t="s">
        <v>21</v>
      </c>
      <c r="E37" s="26" t="s">
        <v>93</v>
      </c>
      <c r="F37" s="25" t="s">
        <v>28</v>
      </c>
      <c r="G37" s="27"/>
      <c r="H37" s="26"/>
      <c r="I37" s="26" t="s">
        <v>31</v>
      </c>
      <c r="J37" s="25" t="s">
        <v>31</v>
      </c>
      <c r="K37" s="26">
        <f t="shared" si="1"/>
        <v>3100000</v>
      </c>
      <c r="L37" s="46"/>
      <c r="M37" s="46"/>
      <c r="N37" s="26"/>
      <c r="O37" s="25"/>
      <c r="P37" s="25"/>
      <c r="Q37" s="25">
        <v>3100000</v>
      </c>
      <c r="R37" s="25"/>
      <c r="S37" s="25"/>
    </row>
  </sheetData>
  <autoFilter xmlns:etc="http://www.wps.cn/officeDocument/2017/etCustomData" ref="A5:T37" etc:filterBottomFollowUsedRange="0">
    <extLst/>
  </autoFilter>
  <mergeCells count="8">
    <mergeCell ref="A1:B1"/>
    <mergeCell ref="A2:S2"/>
    <mergeCell ref="A3:S3"/>
    <mergeCell ref="C4:J4"/>
    <mergeCell ref="K4:R4"/>
    <mergeCell ref="A4:A5"/>
    <mergeCell ref="B4:B5"/>
    <mergeCell ref="S4:S5"/>
  </mergeCells>
  <dataValidations count="4">
    <dataValidation type="list" allowBlank="1" showInputMessage="1" showErrorMessage="1" sqref="I5:J5 I25 H28:I28 I29 H30:I30 H31 H33:H37 J25:J30 I7:J24 I31:J37">
      <formula1>"是,否"</formula1>
    </dataValidation>
    <dataValidation type="list" allowBlank="1" showInputMessage="1" showErrorMessage="1" sqref="E7 E2:E5">
      <formula1>"延续,新增"</formula1>
    </dataValidation>
    <dataValidation type="list" allowBlank="1" showInputMessage="1" showErrorMessage="1" sqref="G28 G1:G5 G7:G25 G31:G34 G38:G1048576">
      <formula1>"基本民生,绩效考核,安全维稳,系统运行维护,基本运转"</formula1>
    </dataValidation>
    <dataValidation type="list" allowBlank="1" showInputMessage="1" showErrorMessage="1" sqref="F2:F5 F7:F1048576">
      <formula1>"人员类项目,特定目标项目, 运转类项目"</formula1>
    </dataValidation>
  </dataValidations>
  <pageMargins left="0.314583333333333" right="0.196527777777778" top="0.393055555555556" bottom="0.393055555555556" header="0.236111111111111" footer="0.149305555555556"/>
  <pageSetup paperSize="8" scale="83"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2023年度年初部门预算项目申报表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姚姚</cp:lastModifiedBy>
  <dcterms:created xsi:type="dcterms:W3CDTF">2022-11-14T01:51:00Z</dcterms:created>
  <cp:lastPrinted>2022-11-22T01:48:00Z</cp:lastPrinted>
  <dcterms:modified xsi:type="dcterms:W3CDTF">2025-01-16T00:55:00Z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3430E8AE4B3F47B1B46FE8D70C1EC35D</vt:lpwstr>
  </property>
  <property fmtid="{D5CDD505-2E9C-101B-9397-08002B2CF9AE}" pid="3" name="KSOProductBuildVer">
    <vt:lpwstr>2052-12.1.0.19770</vt:lpwstr>
  </property>
</Properties>
</file>