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400" windowHeight="11925" tabRatio="952" firstSheet="18" activeTab="19"/>
  </bookViews>
  <sheets>
    <sheet name="目录 " sheetId="1" state="hidden" r:id="rId1"/>
    <sheet name="表一、一般公共预算收入决算表" sheetId="2" r:id="rId2"/>
    <sheet name="表二、一般公共预算支出决算表" sheetId="3" r:id="rId3"/>
    <sheet name="表三、一般公共预算本级支出决算表" sheetId="6" r:id="rId4"/>
    <sheet name="表四、一般公共预算基本支出决算表" sheetId="7" r:id="rId5"/>
    <sheet name="表五、一般公共预算税收返还和转移支付决算分项目表" sheetId="8" r:id="rId6"/>
    <sheet name="表六、一般公共预算对下税收返还和转移支付决算分地区表" sheetId="9" r:id="rId7"/>
    <sheet name="表七、政府性基金收入决算表" sheetId="11" r:id="rId8"/>
    <sheet name="表八、政府性基金支出决算表" sheetId="12" r:id="rId9"/>
    <sheet name="表九、政府性基金本级支出决算表" sheetId="15" r:id="rId10"/>
    <sheet name="表十、政府性基金转移支付决算分项目表" sheetId="16" r:id="rId11"/>
    <sheet name="表十一、政府性基金转移支付决算分地区表" sheetId="17" r:id="rId12"/>
    <sheet name="表十二、国有资本经营预算收入决算表" sheetId="19" r:id="rId13"/>
    <sheet name="表十三、国有资本经营预算支出决算表" sheetId="20" r:id="rId14"/>
    <sheet name="表十四、国有资本经营预算本级支出决算表" sheetId="32" r:id="rId15"/>
    <sheet name="表十五、国有资本经营预算转移支付决算分地区表" sheetId="31" r:id="rId16"/>
    <sheet name="表十六、社会保险基金收入决算表" sheetId="28" r:id="rId17"/>
    <sheet name="表十七、社会保险基金支出决算表" sheetId="29" r:id="rId18"/>
    <sheet name="表十八、地方政府一般债务限额和余额情况表" sheetId="27" r:id="rId19"/>
    <sheet name="表十九、地方政府专项债务限额和余额情况表" sheetId="30" r:id="rId20"/>
  </sheets>
  <definedNames>
    <definedName name="_xlnm._FilterDatabase" localSheetId="2" hidden="1">表二、一般公共预算支出决算表!$B$5:$AW$5</definedName>
    <definedName name="_xlnm._FilterDatabase" localSheetId="16" hidden="1">表十六、社会保险基金收入决算表!$A$4:$C$46</definedName>
    <definedName name="_xlnm._FilterDatabase" localSheetId="17" hidden="1">表十七、社会保险基金支出决算表!$A$4:$B$41</definedName>
    <definedName name="_xlnm.Print_Area" localSheetId="18">表十八、地方政府一般债务限额和余额情况表!$A$1:$B$11</definedName>
    <definedName name="_xlnm.Print_Area" localSheetId="19">表十九、地方政府专项债务限额和余额情况表!$A$1:$B$11</definedName>
    <definedName name="_xlnm.Print_Area" localSheetId="16">表十六、社会保险基金收入决算表!$A$1:$B$49</definedName>
    <definedName name="_xlnm.Print_Area" localSheetId="17">表十七、社会保险基金支出决算表!$A$1:$B$48</definedName>
    <definedName name="_xlnm.Print_Area" localSheetId="1">表一、一般公共预算收入决算表!$A$1:$G$48</definedName>
    <definedName name="_xlnm.Print_Area">#N/A</definedName>
    <definedName name="_xlnm.Print_Titles" localSheetId="8">表八、政府性基金支出决算表!$1:4</definedName>
    <definedName name="_xlnm.Print_Titles" localSheetId="2">表二、一般公共预算支出决算表!$1:5</definedName>
    <definedName name="_xlnm.Print_Titles" localSheetId="9">表九、政府性基金本级支出决算表!$1:4</definedName>
    <definedName name="_xlnm.Print_Titles" localSheetId="7">表七、政府性基金收入决算表!$1:4</definedName>
    <definedName name="_xlnm.Print_Titles" localSheetId="3">表三、一般公共预算本级支出决算表!$1:4</definedName>
    <definedName name="_xlnm.Print_Titles" localSheetId="10">表十、政府性基金转移支付决算分项目表!$1:4</definedName>
    <definedName name="_xlnm.Print_Titles" localSheetId="16">表十六、社会保险基金收入决算表!$4:$4</definedName>
    <definedName name="_xlnm.Print_Titles" localSheetId="17">表十七、社会保险基金支出决算表!$4:$4</definedName>
    <definedName name="_xlnm.Print_Titles" localSheetId="4">表四、一般公共预算基本支出决算表!$1:4</definedName>
    <definedName name="_xlnm.Print_Titles" localSheetId="1">表一、一般公共预算收入决算表!$1:5</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<sst xmlns="http://schemas.openxmlformats.org/spreadsheetml/2006/main" count="4053" uniqueCount="1872">
  <si>
    <t>附件2</t>
  </si>
  <si>
    <t>政府决算草案报表目录</t>
  </si>
  <si>
    <r>
      <rPr>
        <b/>
        <sz val="11"/>
        <rFont val="宋体"/>
        <charset val="134"/>
      </rPr>
      <t>表号</t>
    </r>
  </si>
  <si>
    <r>
      <rPr>
        <b/>
        <sz val="11"/>
        <rFont val="宋体"/>
        <charset val="134"/>
      </rPr>
      <t>表名</t>
    </r>
  </si>
  <si>
    <r>
      <rPr>
        <sz val="11"/>
        <rFont val="宋体"/>
        <charset val="134"/>
      </rPr>
      <t>附表</t>
    </r>
    <r>
      <rPr>
        <sz val="11"/>
        <rFont val="Times New Roman"/>
        <charset val="134"/>
      </rPr>
      <t>1-1</t>
    </r>
  </si>
  <si>
    <t>一般公共预算收入决算表</t>
  </si>
  <si>
    <r>
      <rPr>
        <sz val="11"/>
        <rFont val="宋体"/>
        <charset val="134"/>
      </rPr>
      <t>第一部分</t>
    </r>
    <r>
      <rPr>
        <sz val="11"/>
        <rFont val="Times New Roman"/>
        <charset val="134"/>
      </rPr>
      <t>:</t>
    </r>
    <r>
      <rPr>
        <sz val="11"/>
        <rFont val="宋体"/>
        <charset val="134"/>
      </rPr>
      <t>一般公共预算</t>
    </r>
  </si>
  <si>
    <r>
      <rPr>
        <sz val="11"/>
        <rFont val="宋体"/>
        <charset val="134"/>
      </rPr>
      <t>附表</t>
    </r>
    <r>
      <rPr>
        <sz val="11"/>
        <rFont val="Times New Roman"/>
        <charset val="134"/>
      </rPr>
      <t>1-2</t>
    </r>
  </si>
  <si>
    <t>一般公共预算支出决算表</t>
  </si>
  <si>
    <r>
      <rPr>
        <sz val="11"/>
        <rFont val="宋体"/>
        <charset val="134"/>
      </rPr>
      <t>附表</t>
    </r>
    <r>
      <rPr>
        <sz val="11"/>
        <rFont val="Times New Roman"/>
        <charset val="134"/>
      </rPr>
      <t>1-3</t>
    </r>
  </si>
  <si>
    <t>一般公共预算本级支出决算表</t>
  </si>
  <si>
    <r>
      <rPr>
        <sz val="11"/>
        <rFont val="宋体"/>
        <charset val="134"/>
      </rPr>
      <t>附表</t>
    </r>
    <r>
      <rPr>
        <sz val="11"/>
        <rFont val="Times New Roman"/>
        <charset val="134"/>
      </rPr>
      <t>1-4</t>
    </r>
  </si>
  <si>
    <t>一般公共预算基本支出决算表</t>
  </si>
  <si>
    <r>
      <rPr>
        <sz val="11"/>
        <rFont val="宋体"/>
        <charset val="134"/>
      </rPr>
      <t>附表</t>
    </r>
    <r>
      <rPr>
        <sz val="11"/>
        <rFont val="Times New Roman"/>
        <charset val="134"/>
      </rPr>
      <t>1-5</t>
    </r>
  </si>
  <si>
    <t>一般公共预算对下税收返还和转移支付决算分项目表</t>
  </si>
  <si>
    <r>
      <rPr>
        <sz val="11"/>
        <rFont val="宋体"/>
        <charset val="134"/>
      </rPr>
      <t>附表</t>
    </r>
    <r>
      <rPr>
        <sz val="11"/>
        <rFont val="Times New Roman"/>
        <charset val="134"/>
      </rPr>
      <t>1-6</t>
    </r>
  </si>
  <si>
    <t>一般公共预算对下税收返还和转移支付决算分地区表</t>
  </si>
  <si>
    <r>
      <rPr>
        <sz val="11"/>
        <rFont val="宋体"/>
        <charset val="134"/>
      </rPr>
      <t>附表</t>
    </r>
    <r>
      <rPr>
        <sz val="11"/>
        <rFont val="Times New Roman"/>
        <charset val="134"/>
      </rPr>
      <t>1-7</t>
    </r>
  </si>
  <si>
    <t>政府性基金收入决算表</t>
  </si>
  <si>
    <r>
      <rPr>
        <sz val="11"/>
        <rFont val="宋体"/>
        <charset val="134"/>
      </rPr>
      <t>第二部分</t>
    </r>
    <r>
      <rPr>
        <sz val="11"/>
        <rFont val="Times New Roman"/>
        <charset val="134"/>
      </rPr>
      <t>:</t>
    </r>
    <r>
      <rPr>
        <sz val="11"/>
        <rFont val="宋体"/>
        <charset val="134"/>
      </rPr>
      <t>政府性基金预算</t>
    </r>
  </si>
  <si>
    <r>
      <rPr>
        <sz val="11"/>
        <rFont val="宋体"/>
        <charset val="134"/>
      </rPr>
      <t>附表</t>
    </r>
    <r>
      <rPr>
        <sz val="11"/>
        <rFont val="Times New Roman"/>
        <charset val="134"/>
      </rPr>
      <t>1-8</t>
    </r>
  </si>
  <si>
    <t>政府性基金支出决算表</t>
  </si>
  <si>
    <r>
      <rPr>
        <sz val="11"/>
        <rFont val="宋体"/>
        <charset val="134"/>
      </rPr>
      <t>附表</t>
    </r>
    <r>
      <rPr>
        <sz val="11"/>
        <rFont val="Times New Roman"/>
        <charset val="134"/>
      </rPr>
      <t>1-9</t>
    </r>
  </si>
  <si>
    <t>政府性基金本级支出决算表</t>
  </si>
  <si>
    <r>
      <rPr>
        <sz val="11"/>
        <rFont val="宋体"/>
        <charset val="134"/>
      </rPr>
      <t>附表</t>
    </r>
    <r>
      <rPr>
        <sz val="11"/>
        <rFont val="Times New Roman"/>
        <charset val="134"/>
      </rPr>
      <t>1-10</t>
    </r>
  </si>
  <si>
    <t>政府性基金转移支付决算分项目表</t>
  </si>
  <si>
    <r>
      <rPr>
        <sz val="11"/>
        <rFont val="宋体"/>
        <charset val="134"/>
      </rPr>
      <t>附表</t>
    </r>
    <r>
      <rPr>
        <sz val="11"/>
        <rFont val="Times New Roman"/>
        <charset val="134"/>
      </rPr>
      <t>1-11</t>
    </r>
  </si>
  <si>
    <t>政府性基金转移支付决算分地区表</t>
  </si>
  <si>
    <r>
      <rPr>
        <sz val="11"/>
        <rFont val="宋体"/>
        <charset val="134"/>
      </rPr>
      <t>附表</t>
    </r>
    <r>
      <rPr>
        <sz val="11"/>
        <rFont val="Times New Roman"/>
        <charset val="134"/>
      </rPr>
      <t>1-12</t>
    </r>
  </si>
  <si>
    <t>国有资本经营收入决算表</t>
  </si>
  <si>
    <r>
      <rPr>
        <sz val="11"/>
        <rFont val="宋体"/>
        <charset val="134"/>
      </rPr>
      <t>第三部分</t>
    </r>
    <r>
      <rPr>
        <sz val="11"/>
        <rFont val="Times New Roman"/>
        <charset val="134"/>
      </rPr>
      <t>:</t>
    </r>
    <r>
      <rPr>
        <sz val="11"/>
        <rFont val="宋体"/>
        <charset val="134"/>
      </rPr>
      <t>国有资本经营预算</t>
    </r>
  </si>
  <si>
    <r>
      <rPr>
        <sz val="11"/>
        <rFont val="宋体"/>
        <charset val="134"/>
      </rPr>
      <t>附表</t>
    </r>
    <r>
      <rPr>
        <sz val="11"/>
        <rFont val="Times New Roman"/>
        <charset val="134"/>
      </rPr>
      <t>1-13</t>
    </r>
  </si>
  <si>
    <t>国有资本经营支出决算表</t>
  </si>
  <si>
    <r>
      <rPr>
        <sz val="11"/>
        <rFont val="宋体"/>
        <charset val="134"/>
      </rPr>
      <t>附表</t>
    </r>
    <r>
      <rPr>
        <sz val="11"/>
        <rFont val="Times New Roman"/>
        <charset val="134"/>
      </rPr>
      <t>1-14</t>
    </r>
  </si>
  <si>
    <t>社会保险基金收入决算表</t>
  </si>
  <si>
    <r>
      <rPr>
        <sz val="11"/>
        <rFont val="宋体"/>
        <charset val="134"/>
      </rPr>
      <t>第四部分</t>
    </r>
    <r>
      <rPr>
        <sz val="11"/>
        <rFont val="Times New Roman"/>
        <charset val="134"/>
      </rPr>
      <t>:</t>
    </r>
    <r>
      <rPr>
        <sz val="11"/>
        <rFont val="宋体"/>
        <charset val="134"/>
      </rPr>
      <t>社会保险基金预算</t>
    </r>
  </si>
  <si>
    <r>
      <rPr>
        <sz val="11"/>
        <rFont val="宋体"/>
        <charset val="134"/>
      </rPr>
      <t>附表</t>
    </r>
    <r>
      <rPr>
        <sz val="11"/>
        <rFont val="Times New Roman"/>
        <charset val="134"/>
      </rPr>
      <t>1-15</t>
    </r>
  </si>
  <si>
    <t>社会保险基金支出决算表</t>
  </si>
  <si>
    <r>
      <rPr>
        <sz val="11"/>
        <rFont val="宋体"/>
        <charset val="134"/>
      </rPr>
      <t>附表</t>
    </r>
    <r>
      <rPr>
        <sz val="11"/>
        <rFont val="Times New Roman"/>
        <charset val="134"/>
      </rPr>
      <t>1-16</t>
    </r>
  </si>
  <si>
    <t>地方政府一般债务和专项债务限额和余额情况表</t>
  </si>
  <si>
    <r>
      <rPr>
        <sz val="11"/>
        <rFont val="宋体"/>
        <charset val="134"/>
      </rPr>
      <t>第五部分：地方政府债务情况</t>
    </r>
  </si>
  <si>
    <t>表一</t>
  </si>
  <si>
    <t>湘潭县2022年一般公共预算收入决算表</t>
  </si>
  <si>
    <r>
      <rPr>
        <sz val="11"/>
        <rFont val="宋体"/>
        <charset val="134"/>
      </rPr>
      <t>单位：万元</t>
    </r>
  </si>
  <si>
    <r>
      <rPr>
        <b/>
        <sz val="11"/>
        <rFont val="宋体"/>
        <charset val="134"/>
      </rPr>
      <t>项</t>
    </r>
    <r>
      <rPr>
        <b/>
        <sz val="11"/>
        <rFont val="Times New Roman"/>
        <charset val="134"/>
      </rPr>
      <t xml:space="preserve">                 </t>
    </r>
    <r>
      <rPr>
        <b/>
        <sz val="11"/>
        <rFont val="宋体"/>
        <charset val="134"/>
      </rPr>
      <t>目</t>
    </r>
  </si>
  <si>
    <r>
      <rPr>
        <b/>
        <sz val="11"/>
        <rFont val="宋体"/>
        <charset val="134"/>
      </rPr>
      <t>年初预算数</t>
    </r>
  </si>
  <si>
    <r>
      <rPr>
        <b/>
        <sz val="11"/>
        <rFont val="宋体"/>
        <charset val="134"/>
      </rPr>
      <t>预算数</t>
    </r>
  </si>
  <si>
    <r>
      <rPr>
        <b/>
        <sz val="11"/>
        <rFont val="宋体"/>
        <charset val="134"/>
      </rPr>
      <t>决算数</t>
    </r>
  </si>
  <si>
    <r>
      <rPr>
        <b/>
        <sz val="11"/>
        <rFont val="宋体"/>
        <charset val="134"/>
      </rPr>
      <t>完成预算</t>
    </r>
    <r>
      <rPr>
        <b/>
        <sz val="11"/>
        <rFont val="Times New Roman"/>
        <charset val="134"/>
      </rPr>
      <t>%</t>
    </r>
  </si>
  <si>
    <t>上年决算数</t>
  </si>
  <si>
    <r>
      <rPr>
        <b/>
        <sz val="11"/>
        <rFont val="宋体"/>
        <charset val="134"/>
      </rPr>
      <t>比上年增长</t>
    </r>
    <r>
      <rPr>
        <b/>
        <sz val="11"/>
        <rFont val="Times New Roman"/>
        <charset val="134"/>
      </rPr>
      <t>%</t>
    </r>
  </si>
  <si>
    <r>
      <rPr>
        <b/>
        <sz val="11"/>
        <rFont val="宋体"/>
        <charset val="134"/>
      </rPr>
      <t>一、税收收入</t>
    </r>
  </si>
  <si>
    <t xml:space="preserve">  增值税</t>
  </si>
  <si>
    <t xml:space="preserve">  消费税</t>
  </si>
  <si>
    <t>0</t>
  </si>
  <si>
    <t xml:space="preserve">  企业所得税</t>
  </si>
  <si>
    <t xml:space="preserve">  企业所得税退税</t>
  </si>
  <si>
    <t>0%</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</si>
  <si>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</si>
  <si>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</si>
  <si>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</si>
  <si>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</si>
  <si>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</si>
  <si>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</si>
  <si>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</si>
  <si>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</si>
  <si>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船舶吨税</t>
  </si>
  <si>
    <t xml:space="preserve">  车辆购置税</t>
  </si>
  <si>
    <t xml:space="preserve">  关税</t>
  </si>
  <si>
    <t xml:space="preserve">  耕地占用税</t>
  </si>
  <si>
    <t xml:space="preserve">  契税</t>
  </si>
  <si>
    <t xml:space="preserve">  烟叶税</t>
  </si>
  <si>
    <t xml:space="preserve">  环境保护税</t>
  </si>
  <si>
    <t xml:space="preserve">  其他税收收入</t>
  </si>
  <si>
    <r>
      <rPr>
        <b/>
        <sz val="11"/>
        <rFont val="宋体"/>
        <charset val="134"/>
      </rPr>
      <t>二、非税收入</t>
    </r>
  </si>
  <si>
    <t xml:space="preserve">  专项收入</t>
  </si>
  <si>
    <t xml:space="preserve">  行政事业性收费收入</t>
  </si>
  <si>
    <t xml:space="preserve">  罚没收入</t>
  </si>
  <si>
    <t xml:space="preserve">  国有资本经营预算收入</t>
  </si>
  <si>
    <t xml:space="preserve">  国有资源(资产)有偿使用收入</t>
  </si>
  <si>
    <t xml:space="preserve">  捐赠收入</t>
  </si>
  <si>
    <t xml:space="preserve">  政府住房基金收入</t>
  </si>
  <si>
    <t xml:space="preserve">  其他收入</t>
  </si>
  <si>
    <r>
      <rPr>
        <b/>
        <sz val="11"/>
        <rFont val="宋体"/>
        <charset val="134"/>
      </rPr>
      <t>本级收入合计</t>
    </r>
  </si>
  <si>
    <t>上级补助收入</t>
  </si>
  <si>
    <r>
      <rPr>
        <sz val="11"/>
        <rFont val="Times New Roman"/>
        <charset val="134"/>
      </rPr>
      <t xml:space="preserve">   </t>
    </r>
    <r>
      <rPr>
        <sz val="11"/>
        <rFont val="宋体"/>
        <charset val="134"/>
      </rPr>
      <t>返还性收入</t>
    </r>
  </si>
  <si>
    <r>
      <rPr>
        <sz val="11"/>
        <rFont val="Times New Roman"/>
        <charset val="134"/>
      </rPr>
      <t xml:space="preserve">   </t>
    </r>
    <r>
      <rPr>
        <sz val="11"/>
        <rFont val="宋体"/>
        <charset val="134"/>
      </rPr>
      <t>一般性转移支付收入</t>
    </r>
  </si>
  <si>
    <r>
      <rPr>
        <sz val="11"/>
        <rFont val="Times New Roman"/>
        <charset val="134"/>
      </rPr>
      <t xml:space="preserve">   </t>
    </r>
    <r>
      <rPr>
        <sz val="11"/>
        <rFont val="宋体"/>
        <charset val="134"/>
      </rPr>
      <t>专项转移支付收入</t>
    </r>
  </si>
  <si>
    <r>
      <rPr>
        <b/>
        <sz val="11"/>
        <rFont val="Times New Roman"/>
        <charset val="134"/>
      </rPr>
      <t xml:space="preserve"> </t>
    </r>
    <r>
      <rPr>
        <b/>
        <sz val="11"/>
        <rFont val="宋体"/>
        <charset val="134"/>
      </rPr>
      <t>下级上解收入</t>
    </r>
  </si>
  <si>
    <r>
      <rPr>
        <b/>
        <sz val="11"/>
        <rFont val="Times New Roman"/>
        <charset val="134"/>
      </rPr>
      <t xml:space="preserve"> </t>
    </r>
    <r>
      <rPr>
        <b/>
        <sz val="11"/>
        <rFont val="宋体"/>
        <charset val="134"/>
      </rPr>
      <t>接受其他地区援助收入</t>
    </r>
  </si>
  <si>
    <r>
      <rPr>
        <b/>
        <sz val="11"/>
        <rFont val="Times New Roman"/>
        <charset val="134"/>
      </rPr>
      <t xml:space="preserve"> </t>
    </r>
    <r>
      <rPr>
        <b/>
        <sz val="11"/>
        <rFont val="宋体"/>
        <charset val="134"/>
      </rPr>
      <t>调入资金</t>
    </r>
  </si>
  <si>
    <r>
      <rPr>
        <b/>
        <sz val="11"/>
        <rFont val="Times New Roman"/>
        <charset val="134"/>
      </rPr>
      <t xml:space="preserve"> </t>
    </r>
    <r>
      <rPr>
        <b/>
        <sz val="11"/>
        <rFont val="宋体"/>
        <charset val="134"/>
      </rPr>
      <t>动用预算稳定调节基金</t>
    </r>
  </si>
  <si>
    <r>
      <rPr>
        <b/>
        <sz val="11"/>
        <rFont val="Times New Roman"/>
        <charset val="134"/>
      </rPr>
      <t xml:space="preserve"> </t>
    </r>
    <r>
      <rPr>
        <b/>
        <sz val="11"/>
        <rFont val="宋体"/>
        <charset val="134"/>
      </rPr>
      <t>地方政府一般债务转贷收入</t>
    </r>
  </si>
  <si>
    <r>
      <rPr>
        <b/>
        <sz val="11"/>
        <rFont val="Times New Roman"/>
        <charset val="134"/>
      </rPr>
      <t xml:space="preserve"> </t>
    </r>
    <r>
      <rPr>
        <b/>
        <sz val="11"/>
        <rFont val="宋体"/>
        <charset val="134"/>
      </rPr>
      <t>上年结转结余收入</t>
    </r>
  </si>
  <si>
    <t>收入总计（含上年结转结余收入）</t>
  </si>
  <si>
    <r>
      <rPr>
        <sz val="11"/>
        <rFont val="宋体"/>
        <charset val="134"/>
      </rPr>
      <t>注：完成预算</t>
    </r>
    <r>
      <rPr>
        <sz val="11"/>
        <rFont val="Times New Roman"/>
        <charset val="134"/>
      </rPr>
      <t>%=</t>
    </r>
    <r>
      <rPr>
        <sz val="11"/>
        <rFont val="宋体"/>
        <charset val="134"/>
      </rPr>
      <t>决算数</t>
    </r>
    <r>
      <rPr>
        <sz val="11"/>
        <rFont val="Times New Roman"/>
        <charset val="134"/>
      </rPr>
      <t>/</t>
    </r>
    <r>
      <rPr>
        <sz val="11"/>
        <rFont val="宋体"/>
        <charset val="134"/>
      </rPr>
      <t>预算数</t>
    </r>
    <r>
      <rPr>
        <sz val="11"/>
        <rFont val="Times New Roman"/>
        <charset val="134"/>
      </rPr>
      <t>*100</t>
    </r>
    <r>
      <rPr>
        <sz val="11"/>
        <rFont val="宋体"/>
        <charset val="134"/>
      </rPr>
      <t>；比上年增长</t>
    </r>
    <r>
      <rPr>
        <sz val="11"/>
        <rFont val="Times New Roman"/>
        <charset val="134"/>
      </rPr>
      <t>%=</t>
    </r>
    <r>
      <rPr>
        <sz val="11"/>
        <rFont val="宋体"/>
        <charset val="134"/>
      </rPr>
      <t>（决算数</t>
    </r>
    <r>
      <rPr>
        <sz val="11"/>
        <rFont val="Times New Roman"/>
        <charset val="134"/>
      </rPr>
      <t>-</t>
    </r>
    <r>
      <rPr>
        <sz val="11"/>
        <rFont val="宋体"/>
        <charset val="134"/>
      </rPr>
      <t>上年决算数）</t>
    </r>
    <r>
      <rPr>
        <sz val="11"/>
        <rFont val="Times New Roman"/>
        <charset val="134"/>
      </rPr>
      <t>/</t>
    </r>
    <r>
      <rPr>
        <sz val="11"/>
        <rFont val="宋体"/>
        <charset val="134"/>
      </rPr>
      <t>上年决算数</t>
    </r>
    <r>
      <rPr>
        <sz val="11"/>
        <rFont val="Times New Roman"/>
        <charset val="134"/>
      </rPr>
      <t>*100</t>
    </r>
    <r>
      <rPr>
        <sz val="11"/>
        <rFont val="宋体"/>
        <charset val="134"/>
      </rPr>
      <t>，下同。</t>
    </r>
  </si>
  <si>
    <t>表二</t>
  </si>
  <si>
    <t>湘潭县2022年一般公共预算支出决算表</t>
  </si>
  <si>
    <t xml:space="preserve"> </t>
  </si>
  <si>
    <t>科目代码</t>
  </si>
  <si>
    <r>
      <rPr>
        <b/>
        <sz val="11"/>
        <rFont val="宋体"/>
        <charset val="134"/>
      </rPr>
      <t>项</t>
    </r>
    <r>
      <rPr>
        <b/>
        <sz val="11"/>
        <rFont val="Times New Roman"/>
        <charset val="134"/>
      </rPr>
      <t xml:space="preserve">       </t>
    </r>
    <r>
      <rPr>
        <b/>
        <sz val="11"/>
        <rFont val="宋体"/>
        <charset val="134"/>
      </rPr>
      <t>目</t>
    </r>
  </si>
  <si>
    <r>
      <rPr>
        <b/>
        <sz val="11"/>
        <rFont val="宋体"/>
        <charset val="134"/>
      </rPr>
      <t>一、一般公共服务支出</t>
    </r>
  </si>
  <si>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</si>
  <si>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</si>
  <si>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</si>
  <si>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</si>
  <si>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</si>
  <si>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</si>
  <si>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</si>
  <si>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</si>
  <si>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</si>
  <si>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</si>
  <si>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</si>
  <si>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</si>
  <si>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</si>
  <si>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</si>
  <si>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</si>
  <si>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</si>
  <si>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</si>
  <si>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</si>
  <si>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</si>
  <si>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</si>
  <si>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</si>
  <si>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</si>
  <si>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</si>
  <si>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</si>
  <si>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</si>
  <si>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</si>
  <si>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</si>
  <si>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</si>
  <si>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</si>
  <si>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</si>
  <si>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</si>
  <si>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</si>
  <si>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</si>
  <si>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</si>
  <si>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</si>
  <si>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</si>
  <si>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</si>
  <si>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</si>
  <si>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</si>
  <si>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</si>
  <si>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</si>
  <si>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</si>
  <si>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</si>
  <si>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</si>
  <si>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</si>
  <si>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</si>
  <si>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</si>
  <si>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</si>
  <si>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</si>
  <si>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</si>
  <si>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</si>
  <si>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</si>
  <si>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</si>
  <si>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</si>
  <si>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</si>
  <si>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</si>
  <si>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</si>
  <si>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</si>
  <si>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</si>
  <si>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</si>
  <si>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</si>
  <si>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</si>
  <si>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</si>
  <si>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</si>
  <si>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</si>
  <si>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</si>
  <si>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</si>
  <si>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</si>
  <si>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</si>
  <si>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</si>
  <si>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</si>
  <si>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</si>
  <si>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</si>
  <si>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</si>
  <si>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</si>
  <si>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</si>
  <si>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</si>
  <si>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</si>
  <si>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</si>
  <si>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</si>
  <si>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</si>
  <si>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</si>
  <si>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</si>
  <si>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</si>
  <si>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</si>
  <si>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</si>
  <si>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</si>
  <si>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</si>
  <si>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</si>
  <si>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</si>
  <si>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</si>
  <si>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</si>
  <si>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</si>
  <si>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</si>
  <si>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</si>
  <si>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</si>
  <si>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</si>
  <si>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</si>
  <si>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</si>
  <si>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</si>
  <si>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</si>
  <si>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</si>
  <si>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</si>
  <si>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</si>
  <si>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</si>
  <si>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</si>
  <si>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</si>
  <si>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</si>
  <si>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</si>
  <si>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</si>
  <si>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</si>
  <si>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</si>
  <si>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</si>
  <si>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</si>
  <si>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</si>
  <si>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</si>
  <si>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</si>
  <si>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</si>
  <si>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</si>
  <si>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</si>
  <si>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</si>
  <si>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</si>
  <si>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</si>
  <si>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</si>
  <si>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</si>
  <si>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</si>
  <si>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</si>
  <si>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</si>
  <si>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</si>
  <si>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</si>
  <si>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</si>
  <si>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</si>
  <si>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</si>
  <si>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</si>
  <si>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</si>
  <si>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</si>
  <si>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</si>
  <si>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</si>
  <si>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</si>
  <si>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</si>
  <si>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</si>
  <si>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</si>
  <si>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</si>
  <si>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</si>
  <si>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</si>
  <si>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</si>
  <si>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</si>
  <si>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</si>
  <si>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</si>
  <si>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</si>
  <si>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</si>
  <si>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</si>
  <si>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</si>
  <si>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</si>
  <si>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</si>
  <si>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</si>
  <si>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</si>
  <si>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</si>
  <si>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</si>
  <si>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</si>
  <si>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</si>
  <si>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</si>
  <si>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</si>
  <si>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</si>
  <si>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</si>
  <si>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</si>
  <si>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</si>
  <si>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</si>
  <si>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</si>
  <si>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</si>
  <si>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</si>
  <si>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</si>
  <si>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</si>
  <si>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</si>
  <si>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</si>
  <si>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</si>
  <si>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</si>
  <si>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</si>
  <si>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</si>
  <si>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</si>
  <si>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</si>
  <si>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</si>
  <si>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</si>
  <si>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</si>
  <si>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</si>
  <si>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</si>
  <si>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</si>
  <si>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</si>
  <si>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</si>
  <si>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</si>
  <si>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</si>
  <si>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</si>
  <si>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</si>
  <si>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</si>
  <si>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</si>
  <si>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</si>
  <si>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</si>
  <si>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</si>
  <si>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</si>
  <si>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</si>
  <si>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</si>
  <si>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</si>
  <si>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</si>
  <si>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</si>
  <si>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</si>
  <si>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</si>
  <si>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</si>
  <si>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</si>
  <si>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</si>
  <si>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</si>
  <si>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</si>
  <si>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</si>
  <si>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</si>
  <si>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</si>
  <si>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</si>
  <si>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</si>
  <si>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</si>
  <si>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</si>
  <si>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</si>
  <si>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</si>
  <si>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</si>
  <si>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</si>
  <si>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</si>
  <si>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</si>
  <si>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</si>
  <si>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</si>
  <si>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</si>
  <si>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</si>
  <si>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</si>
  <si>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</si>
  <si>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</si>
  <si>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</si>
  <si>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</si>
  <si>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</si>
  <si>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</si>
  <si>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</si>
  <si>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</si>
  <si>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</si>
  <si>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</si>
  <si>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</si>
  <si>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</si>
  <si>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</si>
  <si>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</si>
  <si>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</si>
  <si>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</si>
  <si>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</si>
  <si>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</si>
  <si>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</si>
  <si>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</si>
  <si>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</si>
  <si>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</si>
  <si>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</si>
  <si>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</si>
  <si>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</si>
  <si>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</si>
  <si>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</si>
  <si>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</si>
  <si>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</si>
  <si>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</si>
  <si>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</si>
  <si>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</si>
  <si>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</si>
  <si>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</si>
  <si>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</si>
  <si>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</si>
  <si>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</si>
  <si>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</si>
  <si>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</si>
  <si>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</si>
  <si>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</si>
  <si>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</si>
  <si>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</si>
  <si>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</si>
  <si>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</si>
  <si>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</si>
  <si>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</si>
  <si>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</si>
  <si>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</si>
  <si>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</si>
  <si>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</si>
  <si>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</si>
  <si>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</si>
  <si>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</si>
  <si>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</si>
  <si>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</si>
  <si>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</si>
  <si>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</si>
  <si>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</si>
  <si>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</si>
  <si>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</si>
  <si>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</si>
  <si>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</si>
  <si>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</si>
  <si>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</si>
  <si>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</si>
  <si>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</si>
  <si>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</si>
  <si>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</si>
  <si>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</si>
  <si>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</si>
  <si>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</si>
  <si>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</si>
  <si>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</si>
  <si>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</si>
  <si>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</si>
  <si>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</si>
  <si>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</si>
  <si>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</si>
  <si>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</si>
  <si>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</si>
  <si>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</si>
  <si>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</si>
  <si>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</si>
  <si>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</si>
  <si>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</si>
  <si>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</si>
  <si>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</si>
  <si>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</si>
  <si>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</si>
  <si>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</si>
  <si>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</si>
  <si>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</si>
  <si>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</si>
  <si>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</si>
  <si>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</si>
  <si>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</si>
  <si>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</si>
  <si>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</si>
  <si>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</si>
  <si>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</si>
  <si>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</si>
  <si>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</si>
  <si>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</si>
  <si>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</si>
  <si>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</si>
  <si>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</si>
  <si>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</si>
  <si>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</si>
  <si>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</si>
  <si>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</si>
  <si>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</si>
  <si>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</si>
  <si>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</si>
  <si>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</si>
  <si>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</si>
  <si>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</si>
  <si>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</si>
  <si>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</si>
  <si>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</si>
  <si>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</si>
  <si>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</si>
  <si>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</si>
  <si>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</si>
  <si>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</si>
  <si>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</si>
  <si>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</si>
  <si>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</si>
  <si>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</si>
  <si>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</si>
  <si>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</si>
  <si>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</si>
  <si>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</si>
  <si>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</si>
  <si>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</si>
  <si>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</si>
  <si>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</si>
  <si>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</si>
  <si>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</si>
  <si>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</si>
  <si>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</si>
  <si>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</si>
  <si>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</si>
  <si>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</si>
  <si>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</si>
  <si>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</si>
  <si>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</si>
  <si>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</si>
  <si>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</si>
  <si>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</si>
  <si>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</si>
  <si>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</si>
  <si>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</si>
  <si>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</si>
  <si>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</si>
  <si>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</si>
  <si>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</si>
  <si>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</si>
  <si>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</si>
  <si>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</si>
  <si>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</si>
  <si>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</si>
  <si>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</si>
  <si>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</si>
  <si>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</si>
  <si>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</si>
  <si>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</si>
  <si>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</si>
  <si>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</si>
  <si>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</si>
  <si>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</si>
  <si>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</si>
  <si>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</si>
  <si>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</si>
  <si>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</si>
  <si>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</si>
  <si>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</si>
  <si>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</si>
  <si>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</si>
  <si>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</si>
  <si>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</si>
  <si>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</si>
  <si>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</si>
  <si>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</si>
  <si>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</si>
  <si>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</si>
  <si>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</si>
  <si>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</si>
  <si>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</si>
  <si>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</si>
  <si>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</si>
  <si>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</si>
  <si>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</si>
  <si>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</si>
  <si>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</si>
  <si>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</si>
  <si>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</si>
  <si>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</si>
  <si>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</si>
  <si>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</si>
  <si>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</si>
  <si>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</si>
  <si>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</si>
  <si>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</si>
  <si>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</si>
  <si>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</si>
  <si>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</si>
  <si>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</si>
  <si>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</si>
  <si>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</si>
  <si>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</si>
  <si>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</si>
  <si>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</si>
  <si>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</si>
  <si>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</si>
  <si>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</si>
  <si>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</si>
  <si>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</si>
  <si>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</si>
  <si>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</si>
  <si>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</si>
  <si>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</si>
  <si>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</si>
  <si>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</si>
  <si>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</si>
  <si>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</si>
  <si>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</si>
  <si>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</si>
  <si>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</si>
  <si>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</si>
  <si>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</si>
  <si>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</si>
  <si>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</si>
  <si>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</si>
  <si>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</si>
  <si>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</si>
  <si>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</si>
  <si>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</si>
  <si>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</si>
  <si>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</si>
  <si>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</si>
  <si>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</si>
  <si>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</si>
  <si>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</si>
  <si>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</si>
  <si>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</si>
  <si>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</si>
  <si>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</si>
  <si>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</si>
  <si>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</si>
  <si>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</si>
  <si>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</si>
  <si>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</si>
  <si>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</si>
  <si>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</si>
  <si>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</si>
  <si>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</si>
  <si>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</si>
  <si>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</si>
  <si>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</si>
  <si>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</si>
  <si>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</si>
  <si>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</si>
  <si>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</si>
  <si>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</si>
  <si>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</si>
  <si>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</si>
  <si>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</si>
  <si>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</si>
  <si>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</si>
  <si>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</si>
  <si>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</si>
  <si>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</si>
  <si>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</si>
  <si>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</si>
  <si>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</si>
  <si>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</si>
  <si>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</si>
  <si>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</si>
  <si>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</si>
  <si>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</si>
  <si>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</si>
  <si>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</si>
  <si>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</si>
  <si>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</si>
  <si>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</si>
  <si>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</si>
  <si>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</si>
  <si>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</si>
  <si>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</si>
  <si>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</si>
  <si>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</si>
  <si>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</si>
  <si>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</si>
  <si>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</si>
  <si>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</si>
  <si>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</si>
  <si>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</si>
  <si>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</si>
  <si>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</si>
  <si>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</si>
  <si>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</si>
  <si>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</si>
  <si>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</si>
  <si>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</si>
  <si>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</si>
  <si>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</si>
  <si>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</si>
  <si>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</si>
  <si>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</si>
  <si>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</si>
  <si>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</si>
  <si>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</si>
  <si>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</si>
  <si>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</si>
  <si>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</si>
  <si>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</si>
  <si>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</si>
  <si>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</si>
  <si>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</si>
  <si>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</si>
  <si>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</si>
  <si>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</si>
  <si>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</si>
  <si>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</si>
  <si>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</si>
  <si>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</si>
  <si>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</si>
  <si>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</si>
  <si>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</si>
  <si>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</si>
  <si>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</si>
  <si>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</si>
  <si>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</si>
  <si>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</si>
  <si>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</si>
  <si>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</si>
  <si>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</si>
  <si>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</si>
  <si>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</si>
  <si>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</si>
  <si>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</si>
  <si>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</si>
  <si>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</si>
  <si>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</si>
  <si>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</si>
  <si>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</si>
  <si>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</si>
  <si>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</si>
  <si>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</si>
  <si>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</si>
  <si>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</si>
  <si>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</si>
  <si>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</si>
  <si>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</si>
  <si>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</si>
  <si>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</si>
  <si>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</si>
  <si>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</si>
  <si>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</si>
  <si>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</si>
  <si>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</si>
  <si>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</si>
  <si>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</si>
  <si>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</si>
  <si>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</si>
  <si>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</si>
  <si>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</si>
  <si>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</si>
  <si>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</si>
  <si>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</si>
  <si>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</si>
  <si>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</si>
  <si>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</si>
  <si>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</si>
  <si>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</si>
  <si>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</si>
  <si>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</si>
  <si>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</si>
  <si>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</si>
  <si>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</si>
  <si>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</si>
  <si>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</si>
  <si>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</si>
  <si>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</si>
  <si>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</si>
  <si>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</si>
  <si>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</si>
  <si>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</si>
  <si>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</si>
  <si>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</si>
  <si>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</si>
  <si>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</si>
  <si>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</si>
  <si>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</si>
  <si>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</si>
  <si>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</si>
  <si>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</si>
  <si>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</si>
  <si>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</si>
  <si>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</si>
  <si>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</si>
  <si>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</si>
  <si>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</si>
  <si>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</si>
  <si>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</si>
  <si>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</si>
  <si>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</si>
  <si>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</si>
  <si>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</si>
  <si>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</si>
  <si>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</si>
  <si>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</si>
  <si>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</si>
  <si>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</si>
  <si>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</si>
  <si>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</si>
  <si>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</si>
  <si>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</si>
  <si>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</si>
  <si>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</si>
  <si>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</si>
  <si>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</si>
  <si>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</si>
  <si>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</si>
  <si>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</si>
  <si>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</si>
  <si>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</si>
  <si>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</si>
  <si>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</si>
  <si>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</si>
  <si>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</si>
  <si>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</si>
  <si>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</si>
  <si>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</si>
  <si>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</si>
  <si>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</si>
  <si>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</si>
  <si>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</si>
  <si>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</si>
  <si>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</si>
  <si>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</si>
  <si>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</si>
  <si>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</si>
  <si>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</si>
  <si>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</si>
  <si>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</si>
  <si>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</si>
  <si>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</si>
  <si>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</si>
  <si>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</si>
  <si>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</si>
  <si>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</si>
  <si>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</si>
  <si>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</si>
  <si>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</si>
  <si>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</si>
  <si>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</si>
  <si>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</si>
  <si>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</si>
  <si>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</si>
  <si>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</si>
  <si>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</si>
  <si>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</si>
  <si>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</si>
  <si>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</si>
  <si>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</si>
  <si>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</si>
  <si>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</si>
  <si>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</si>
  <si>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</si>
  <si>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</si>
  <si>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</si>
  <si>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</si>
  <si>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</si>
  <si>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</si>
  <si>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</si>
  <si>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</si>
  <si>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</si>
  <si>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</si>
  <si>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</si>
  <si>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</si>
  <si>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</si>
  <si>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</si>
  <si>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</si>
  <si>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</si>
  <si>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</si>
  <si>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</si>
  <si>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</si>
  <si>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</si>
  <si>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</si>
  <si>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</si>
  <si>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</si>
  <si>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</si>
  <si>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</si>
  <si>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</si>
  <si>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</si>
  <si>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</si>
  <si>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</si>
  <si>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</si>
  <si>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</si>
  <si>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</si>
  <si>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</si>
  <si>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</si>
  <si>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</si>
  <si>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</si>
  <si>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</si>
  <si>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</si>
  <si>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</si>
  <si>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</si>
  <si>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</si>
  <si>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</si>
  <si>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</si>
  <si>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</si>
  <si>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</si>
  <si>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</si>
  <si>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</si>
  <si>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</si>
  <si>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</si>
  <si>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</si>
  <si>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</si>
  <si>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</si>
  <si>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</si>
  <si>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</si>
  <si>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</si>
  <si>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</si>
  <si>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</si>
  <si>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</si>
  <si>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</si>
  <si>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</si>
  <si>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</si>
  <si>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</si>
  <si>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</si>
  <si>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</si>
  <si>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</si>
  <si>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</si>
  <si>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</si>
  <si>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</si>
  <si>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</si>
  <si>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</si>
  <si>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</si>
  <si>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</si>
  <si>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</si>
  <si>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</si>
  <si>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</si>
  <si>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</si>
  <si>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</si>
  <si>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</si>
  <si>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</si>
  <si>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</si>
  <si>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</si>
  <si>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</si>
  <si>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</si>
  <si>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</si>
  <si>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</si>
  <si>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</si>
  <si>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</si>
  <si>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</si>
  <si>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</si>
  <si>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</si>
  <si>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</si>
  <si>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</si>
  <si>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</si>
  <si>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</si>
  <si>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</si>
  <si>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</si>
  <si>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</si>
  <si>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</si>
  <si>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</si>
  <si>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</si>
  <si>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</si>
  <si>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</si>
  <si>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</si>
  <si>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</si>
  <si>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</si>
  <si>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</si>
  <si>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</si>
  <si>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</si>
  <si>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</si>
  <si>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</si>
  <si>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</si>
  <si>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</si>
  <si>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</si>
  <si>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</si>
  <si>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</si>
  <si>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</si>
  <si>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</si>
  <si>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</si>
  <si>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</si>
  <si>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</si>
  <si>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</si>
  <si>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</si>
  <si>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</si>
  <si>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</si>
  <si>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</si>
  <si>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</si>
  <si>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</si>
  <si>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</si>
  <si>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</si>
  <si>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</si>
  <si>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</si>
  <si>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</si>
  <si>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</si>
  <si>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</si>
  <si>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</si>
  <si>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</si>
  <si>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</si>
  <si>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</si>
  <si>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</si>
  <si>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</si>
  <si>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</si>
  <si>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</si>
  <si>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</si>
  <si>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</si>
  <si>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</si>
  <si>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</si>
  <si>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</si>
  <si>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</si>
  <si>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</si>
  <si>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</si>
  <si>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</si>
  <si>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</si>
  <si>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</si>
  <si>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</si>
  <si>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</si>
  <si>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</si>
  <si>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</si>
  <si>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</si>
  <si>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</si>
  <si>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</si>
  <si>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</si>
  <si>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</si>
  <si>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</si>
  <si>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 xml:space="preserve">    重点企业贷款贴息</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</si>
  <si>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</si>
  <si>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</si>
  <si>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</si>
  <si>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</si>
  <si>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</si>
  <si>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</si>
  <si>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</si>
  <si>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</si>
  <si>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</si>
  <si>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</si>
  <si>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</si>
  <si>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</si>
  <si>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</si>
  <si>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</si>
  <si>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</si>
  <si>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</si>
  <si>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</si>
  <si>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</si>
  <si>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</si>
  <si>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</si>
  <si>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</si>
  <si>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</si>
  <si>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</si>
  <si>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</si>
  <si>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</si>
  <si>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</si>
  <si>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</si>
  <si>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</si>
  <si>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</si>
  <si>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</si>
  <si>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</si>
  <si>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</si>
  <si>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</si>
  <si>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</si>
  <si>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</si>
  <si>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</si>
  <si>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</si>
  <si>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</si>
  <si>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</si>
  <si>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</si>
  <si>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</si>
  <si>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</si>
  <si>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</si>
  <si>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</si>
  <si>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</si>
  <si>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</si>
  <si>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</si>
  <si>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</si>
  <si>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</si>
  <si>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</si>
  <si>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</si>
  <si>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</si>
  <si>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</si>
  <si>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</si>
  <si>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</si>
  <si>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</si>
  <si>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</si>
  <si>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</si>
  <si>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</si>
  <si>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</si>
  <si>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</si>
  <si>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</si>
  <si>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</si>
  <si>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</si>
  <si>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</si>
  <si>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</si>
  <si>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</si>
  <si>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</si>
  <si>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</si>
  <si>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</si>
  <si>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</si>
  <si>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</si>
  <si>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</si>
  <si>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</si>
  <si>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</si>
  <si>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</si>
  <si>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</si>
  <si>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</si>
  <si>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</si>
  <si>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</si>
  <si>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</si>
  <si>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</si>
  <si>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</si>
  <si>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</si>
  <si>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</si>
  <si>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</si>
  <si>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</si>
  <si>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</si>
  <si>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</si>
  <si>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</si>
  <si>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</si>
  <si>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</si>
  <si>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</si>
  <si>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</si>
  <si>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</si>
  <si>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</si>
  <si>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</si>
  <si>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</si>
  <si>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</si>
  <si>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</si>
  <si>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</si>
  <si>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</si>
  <si>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</si>
  <si>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</si>
  <si>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</si>
  <si>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</si>
  <si>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</si>
  <si>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</si>
  <si>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</si>
  <si>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</si>
  <si>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</si>
  <si>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</si>
  <si>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</si>
  <si>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</si>
  <si>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</si>
  <si>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</si>
  <si>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</si>
  <si>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</si>
  <si>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</si>
  <si>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</si>
  <si>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</si>
  <si>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矿山安全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</si>
  <si>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</si>
  <si>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</si>
  <si>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</si>
  <si>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</si>
  <si>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</si>
  <si>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</si>
  <si>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</si>
  <si>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</si>
  <si>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</si>
  <si>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</si>
  <si>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</si>
  <si>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</si>
  <si>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</si>
  <si>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</si>
  <si>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</si>
  <si>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</si>
  <si>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</si>
  <si>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</si>
  <si>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</si>
  <si>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</si>
  <si>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</si>
  <si>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</si>
  <si>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</si>
  <si>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</si>
  <si>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</si>
  <si>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</si>
  <si>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</si>
  <si>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</si>
  <si>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</si>
  <si>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</si>
  <si>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</si>
  <si>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</si>
  <si>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</si>
  <si>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</si>
  <si>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</si>
  <si>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</si>
  <si>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</si>
  <si>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</si>
  <si>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 xml:space="preserve"> 地方政府一般债务还本支出</t>
  </si>
  <si>
    <r>
      <rPr>
        <sz val="11"/>
        <rFont val="Times New Roman"/>
        <charset val="134"/>
      </rPr>
      <t xml:space="preserve">  </t>
    </r>
    <r>
      <rPr>
        <sz val="11"/>
        <rFont val="宋体"/>
        <charset val="134"/>
      </rPr>
      <t>返还性支出</t>
    </r>
  </si>
  <si>
    <r>
      <rPr>
        <sz val="11"/>
        <rFont val="Times New Roman"/>
        <charset val="134"/>
      </rPr>
      <t xml:space="preserve">  </t>
    </r>
    <r>
      <rPr>
        <sz val="11"/>
        <rFont val="宋体"/>
        <charset val="134"/>
      </rPr>
      <t>一般性转移支付</t>
    </r>
  </si>
  <si>
    <r>
      <rPr>
        <sz val="11"/>
        <rFont val="Times New Roman"/>
        <charset val="134"/>
      </rPr>
      <t xml:space="preserve">  </t>
    </r>
    <r>
      <rPr>
        <sz val="11"/>
        <rFont val="宋体"/>
        <charset val="134"/>
      </rPr>
      <t>专项转移支付</t>
    </r>
  </si>
  <si>
    <r>
      <rPr>
        <sz val="11"/>
        <rFont val="Times New Roman"/>
        <charset val="134"/>
      </rPr>
      <t xml:space="preserve">  </t>
    </r>
    <r>
      <rPr>
        <sz val="11"/>
        <rFont val="宋体"/>
        <charset val="134"/>
      </rPr>
      <t>上解上级支出</t>
    </r>
  </si>
  <si>
    <r>
      <rPr>
        <sz val="11"/>
        <rFont val="Times New Roman"/>
        <charset val="134"/>
      </rPr>
      <t xml:space="preserve">  </t>
    </r>
    <r>
      <rPr>
        <sz val="11"/>
        <rFont val="宋体"/>
        <charset val="134"/>
      </rPr>
      <t>援助其他地区支出</t>
    </r>
  </si>
  <si>
    <r>
      <rPr>
        <sz val="11"/>
        <rFont val="Times New Roman"/>
        <charset val="134"/>
      </rPr>
      <t xml:space="preserve">  </t>
    </r>
    <r>
      <rPr>
        <sz val="11"/>
        <rFont val="宋体"/>
        <charset val="134"/>
      </rPr>
      <t>调出资金</t>
    </r>
  </si>
  <si>
    <r>
      <rPr>
        <sz val="11"/>
        <rFont val="Times New Roman"/>
        <charset val="134"/>
      </rPr>
      <t xml:space="preserve">  </t>
    </r>
    <r>
      <rPr>
        <sz val="11"/>
        <rFont val="宋体"/>
        <charset val="134"/>
      </rPr>
      <t>安排预算稳定调节基金</t>
    </r>
  </si>
  <si>
    <r>
      <rPr>
        <sz val="11"/>
        <rFont val="Times New Roman"/>
        <charset val="134"/>
      </rPr>
      <t xml:space="preserve">  </t>
    </r>
    <r>
      <rPr>
        <sz val="11"/>
        <rFont val="宋体"/>
        <charset val="134"/>
      </rPr>
      <t>补充预算周转金</t>
    </r>
  </si>
  <si>
    <r>
      <rPr>
        <sz val="11"/>
        <rFont val="Times New Roman"/>
        <charset val="134"/>
      </rPr>
      <t xml:space="preserve">  </t>
    </r>
    <r>
      <rPr>
        <sz val="11"/>
        <rFont val="宋体"/>
        <charset val="134"/>
      </rPr>
      <t>地方政府一般债务转贷支出</t>
    </r>
  </si>
  <si>
    <r>
      <rPr>
        <sz val="11"/>
        <rFont val="Times New Roman"/>
        <charset val="134"/>
      </rPr>
      <t xml:space="preserve">  </t>
    </r>
    <r>
      <rPr>
        <sz val="11"/>
        <rFont val="宋体"/>
        <charset val="134"/>
      </rPr>
      <t>年终结转结余（结转下年支出）</t>
    </r>
  </si>
  <si>
    <t>支出总计（含结转下年支出）</t>
  </si>
  <si>
    <t>表三</t>
  </si>
  <si>
    <t>湘潭县2022年一般公共预算本级支出决算表</t>
  </si>
  <si>
    <t xml:space="preserve">  其他灾害防治及应急管理支出</t>
  </si>
  <si>
    <t xml:space="preserve">    其他灾害防治及应急管理支出</t>
  </si>
  <si>
    <t>表四</t>
  </si>
  <si>
    <t>湘潭县2022年一般公共预算本级基本支出决算表</t>
  </si>
  <si>
    <t>完成预算%</t>
  </si>
  <si>
    <t>机关工资福利支出</t>
  </si>
  <si>
    <t>50101</t>
  </si>
  <si>
    <t xml:space="preserve">  工资奖金津补贴</t>
  </si>
  <si>
    <t>50102</t>
  </si>
  <si>
    <t xml:space="preserve">  社会保障缴费</t>
  </si>
  <si>
    <t>50103</t>
  </si>
  <si>
    <t xml:space="preserve">  住房公积金</t>
  </si>
  <si>
    <t>50199</t>
  </si>
  <si>
    <t xml:space="preserve">  其他工资福利支出</t>
  </si>
  <si>
    <t>机关商品和服务支出</t>
  </si>
  <si>
    <t>50201</t>
  </si>
  <si>
    <t xml:space="preserve">  办公经费</t>
  </si>
  <si>
    <t>50202</t>
  </si>
  <si>
    <t xml:space="preserve">  会议费</t>
  </si>
  <si>
    <t>50203</t>
  </si>
  <si>
    <t xml:space="preserve">  培训费</t>
  </si>
  <si>
    <t>50204</t>
  </si>
  <si>
    <t xml:space="preserve">  专用材料购置费</t>
  </si>
  <si>
    <t>50205</t>
  </si>
  <si>
    <t xml:space="preserve">  委托业务费</t>
  </si>
  <si>
    <t>50206</t>
  </si>
  <si>
    <t xml:space="preserve">  公务接待费</t>
  </si>
  <si>
    <t>50207</t>
  </si>
  <si>
    <t xml:space="preserve">  因公出国(境)费用</t>
  </si>
  <si>
    <t>50208</t>
  </si>
  <si>
    <t xml:space="preserve">  公务用车运行维护费</t>
  </si>
  <si>
    <t>50209</t>
  </si>
  <si>
    <t xml:space="preserve">  维修(护)费</t>
  </si>
  <si>
    <t>50299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</si>
  <si>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</si>
  <si>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</si>
  <si>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</si>
  <si>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</si>
  <si>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</si>
  <si>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</si>
  <si>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</si>
  <si>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</si>
  <si>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</si>
  <si>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</si>
  <si>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</si>
  <si>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50501</t>
  </si>
  <si>
    <t xml:space="preserve">  工资福利支出</t>
  </si>
  <si>
    <t>50502</t>
  </si>
  <si>
    <t xml:space="preserve">  商品和服务支出</t>
  </si>
  <si>
    <t xml:space="preserve">  其他对事业单位补助</t>
  </si>
  <si>
    <t>506</t>
  </si>
  <si>
    <t>对事业单位资本性补助</t>
  </si>
  <si>
    <t xml:space="preserve">  资本性支出(一)</t>
  </si>
  <si>
    <t xml:space="preserve">  资本性支出(二)</t>
  </si>
  <si>
    <t>507</t>
  </si>
  <si>
    <t>对企业补助</t>
  </si>
  <si>
    <t xml:space="preserve">  费用补贴</t>
  </si>
  <si>
    <t xml:space="preserve">  利息补贴</t>
  </si>
  <si>
    <t xml:space="preserve">  其他对企业补助</t>
  </si>
  <si>
    <t>508</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</si>
  <si>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</si>
  <si>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</si>
  <si>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</si>
  <si>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</si>
  <si>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</si>
  <si>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</si>
  <si>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50901</t>
  </si>
  <si>
    <t xml:space="preserve">  社会福利和救助</t>
  </si>
  <si>
    <t>50902</t>
  </si>
  <si>
    <t xml:space="preserve">  助学金</t>
  </si>
  <si>
    <t>50903</t>
  </si>
  <si>
    <t xml:space="preserve">  个人农业生产补贴</t>
  </si>
  <si>
    <t>50905</t>
  </si>
  <si>
    <t xml:space="preserve">  离退休费</t>
  </si>
  <si>
    <t>50999</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</si>
  <si>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</si>
  <si>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</si>
  <si>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</si>
  <si>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</si>
  <si>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</si>
  <si>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</si>
  <si>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</si>
  <si>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</si>
  <si>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</si>
  <si>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预备费及预留</t>
  </si>
  <si>
    <t xml:space="preserve">  预备费</t>
  </si>
  <si>
    <t xml:space="preserve">  预留</t>
  </si>
  <si>
    <t>其他支出</t>
  </si>
  <si>
    <t xml:space="preserve">  国家赔偿费用支出</t>
  </si>
  <si>
    <t xml:space="preserve">  对民间非营利组织和群众性自治组织补贴</t>
  </si>
  <si>
    <t xml:space="preserve">  经常性赠与</t>
  </si>
  <si>
    <t xml:space="preserve">  资本性赠与</t>
  </si>
  <si>
    <t xml:space="preserve">  其他支出</t>
  </si>
  <si>
    <t>表五</t>
  </si>
  <si>
    <t>湘潭县2022年一般公共预算税收返还和转移支付决算分项目表</t>
  </si>
  <si>
    <t>一、返还性收入</t>
  </si>
  <si>
    <t>三、专项转移支付收入</t>
  </si>
  <si>
    <t xml:space="preserve">    所得税基数返还收入</t>
  </si>
  <si>
    <t xml:space="preserve">    一般公共服务</t>
  </si>
  <si>
    <t xml:space="preserve">    成品油税费改革税收返还收入</t>
  </si>
  <si>
    <t xml:space="preserve">    外交</t>
  </si>
  <si>
    <t xml:space="preserve">    增值税税收返还收入</t>
  </si>
  <si>
    <t xml:space="preserve">    国防</t>
  </si>
  <si>
    <t xml:space="preserve">    消费税税收返还收入</t>
  </si>
  <si>
    <t xml:space="preserve">    公共安全</t>
  </si>
  <si>
    <t xml:space="preserve">    增值税“五五分享”税收返还收入</t>
  </si>
  <si>
    <t xml:space="preserve">    教育</t>
  </si>
  <si>
    <t xml:space="preserve">    其他返还性收入</t>
  </si>
  <si>
    <t xml:space="preserve">    科学技术</t>
  </si>
  <si>
    <t>二、一般性转移支付收入</t>
  </si>
  <si>
    <t xml:space="preserve">    文化旅游体育与传媒</t>
  </si>
  <si>
    <t xml:space="preserve">    体制补助收入</t>
  </si>
  <si>
    <t xml:space="preserve">    社会保障和就业</t>
  </si>
  <si>
    <t xml:space="preserve">    均衡性转移支付收入</t>
  </si>
  <si>
    <t xml:space="preserve">    卫生健康</t>
  </si>
  <si>
    <t xml:space="preserve">    县级基本财力保障机制奖补资金收入</t>
  </si>
  <si>
    <t xml:space="preserve">    节能环保</t>
  </si>
  <si>
    <t xml:space="preserve">    结算补助收入</t>
  </si>
  <si>
    <t xml:space="preserve">    城乡社区</t>
  </si>
  <si>
    <t xml:space="preserve">    资源枯竭型城市转移支付补助收入</t>
  </si>
  <si>
    <t xml:space="preserve">    农林水</t>
  </si>
  <si>
    <t xml:space="preserve">    企业事业单位划转补助收入</t>
  </si>
  <si>
    <t xml:space="preserve">    交通运输</t>
  </si>
  <si>
    <t xml:space="preserve">    产粮(油)大县奖励资金收入</t>
  </si>
  <si>
    <t xml:space="preserve">    资源勘探工业信息等</t>
  </si>
  <si>
    <t xml:space="preserve">    重点生态功能区转移支付收入</t>
  </si>
  <si>
    <t xml:space="preserve">    商业服务业等</t>
  </si>
  <si>
    <t xml:space="preserve">    固定数额补助收入</t>
  </si>
  <si>
    <t xml:space="preserve">    金融</t>
  </si>
  <si>
    <t xml:space="preserve">    革命老区转移支付收入</t>
  </si>
  <si>
    <t xml:space="preserve">    自然资源海洋气象等</t>
  </si>
  <si>
    <t xml:space="preserve">    民族地区转移支付收入</t>
  </si>
  <si>
    <t xml:space="preserve">    住房保障</t>
  </si>
  <si>
    <t xml:space="preserve">    边境地区转移支付收入</t>
  </si>
  <si>
    <t xml:space="preserve">    粮油物资储备</t>
  </si>
  <si>
    <t xml:space="preserve">    欠发达地区转移支付收入</t>
  </si>
  <si>
    <t xml:space="preserve">    灾害防治及应急管理</t>
  </si>
  <si>
    <t xml:space="preserve">    一般公共服务共同财政事权转移支付收入  </t>
  </si>
  <si>
    <t xml:space="preserve">    其他收入</t>
  </si>
  <si>
    <t xml:space="preserve">    外交共同财政事权转移支付收入  </t>
  </si>
  <si>
    <t>四、下级上解收入</t>
  </si>
  <si>
    <t xml:space="preserve">    国防共同财政事权转移支付收入  </t>
  </si>
  <si>
    <t xml:space="preserve">  体制上解收入</t>
  </si>
  <si>
    <t xml:space="preserve">    公共安全共同财政事权转移支付收入  </t>
  </si>
  <si>
    <t xml:space="preserve">  专项上解收入</t>
  </si>
  <si>
    <t xml:space="preserve">    教育共同财政事权转移支付收入  </t>
  </si>
  <si>
    <t xml:space="preserve">五、调入资金   </t>
  </si>
  <si>
    <t xml:space="preserve">    科学技术共同财政事权转移支付收入  </t>
  </si>
  <si>
    <t xml:space="preserve">  从政府性基金预算调入</t>
  </si>
  <si>
    <t xml:space="preserve">    文化旅游体育与传媒共同财政事权转移支付收入  </t>
  </si>
  <si>
    <t xml:space="preserve">  从国有资本经营预算调入</t>
  </si>
  <si>
    <t xml:space="preserve">    社会保障和就业共同财政事权转移支付收入  </t>
  </si>
  <si>
    <t xml:space="preserve">  从其他资金调入</t>
  </si>
  <si>
    <t xml:space="preserve">    医疗卫生共同财政事权转移支付收入  </t>
  </si>
  <si>
    <t>六、地方政府债务收入</t>
  </si>
  <si>
    <t xml:space="preserve">    节能环保共同财政事权转移支付收入  </t>
  </si>
  <si>
    <t xml:space="preserve">    一般债务收入</t>
  </si>
  <si>
    <t xml:space="preserve">    城乡社区共同财政事权转移支付收入  </t>
  </si>
  <si>
    <t xml:space="preserve">      地方政府一般债券收入</t>
  </si>
  <si>
    <t xml:space="preserve">    农林水共同财政事权转移支付收入  </t>
  </si>
  <si>
    <t xml:space="preserve">      地方政府向外国政府借款收入</t>
  </si>
  <si>
    <t xml:space="preserve">    交通运输共同财政事权转移支付收入  </t>
  </si>
  <si>
    <t xml:space="preserve">      地方政府向国际组织借款收入</t>
  </si>
  <si>
    <t xml:space="preserve">    资源勘探工业信息等共同财政事权转移支付收入  </t>
  </si>
  <si>
    <t xml:space="preserve">      地方政府其他一般债务收入</t>
  </si>
  <si>
    <t xml:space="preserve">    商业服务业等共同财政事权转移支付收入  </t>
  </si>
  <si>
    <t>七、债务转贷收入</t>
  </si>
  <si>
    <t xml:space="preserve">    金融共同财政事权转移支付收入  </t>
  </si>
  <si>
    <t xml:space="preserve">  地方政府一般债务转贷收入</t>
  </si>
  <si>
    <t xml:space="preserve">    自然资源海洋气象等共同财政事权转移支付收入  </t>
  </si>
  <si>
    <t xml:space="preserve">    地方政府一般债券转贷收入</t>
  </si>
  <si>
    <t xml:space="preserve">    住房保障共同财政事权转移支付收入  </t>
  </si>
  <si>
    <t xml:space="preserve">    地方政府向外国政府借款转贷收入</t>
  </si>
  <si>
    <t xml:space="preserve">    粮油物资储备共同财政事权转移支付收入  </t>
  </si>
  <si>
    <t xml:space="preserve">    地方政府向国际组织借款转贷收入</t>
  </si>
  <si>
    <t xml:space="preserve">    灾害防治及应急管理共同财政事权转移支付收入  </t>
  </si>
  <si>
    <t xml:space="preserve">    地方政府其他一般债务转贷收入</t>
  </si>
  <si>
    <t xml:space="preserve">    其他共同财政事权转移支付收入  </t>
  </si>
  <si>
    <t>八、国债转贷收入</t>
  </si>
  <si>
    <t xml:space="preserve">    增值税留抵退税转移支付收入</t>
  </si>
  <si>
    <t>国债转贷转补助数</t>
  </si>
  <si>
    <t xml:space="preserve">    其他退税减税降费转移支付收入</t>
  </si>
  <si>
    <t>九、接受其他地区援助收入</t>
  </si>
  <si>
    <t xml:space="preserve">    补充县区财力转移支付收入</t>
  </si>
  <si>
    <t xml:space="preserve">  接受其他省(自治区、直辖市、计划单列市)援助收入</t>
  </si>
  <si>
    <t xml:space="preserve">    其他一般性转移支付收入</t>
  </si>
  <si>
    <t xml:space="preserve">  接受省内其他地市(区)援助收入</t>
  </si>
  <si>
    <t xml:space="preserve">  接受市内其他县市(区)援助收入</t>
  </si>
  <si>
    <t>十、上解上级支出</t>
  </si>
  <si>
    <t xml:space="preserve">  体制上解支出</t>
  </si>
  <si>
    <t xml:space="preserve">  专项上解支出</t>
  </si>
  <si>
    <t>十一、调出资金</t>
  </si>
  <si>
    <t>十二、债务还本支出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</si>
  <si>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</si>
  <si>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</si>
  <si>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</si>
  <si>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</si>
  <si>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</si>
  <si>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十三、债务转贷支出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</si>
  <si>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</si>
  <si>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</si>
  <si>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</si>
  <si>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</si>
  <si>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表六</t>
  </si>
  <si>
    <t>湘潭县2022年一般公共预算对下税收返还和转移支付决算分地区表</t>
  </si>
  <si>
    <r>
      <rPr>
        <b/>
        <sz val="11"/>
        <rFont val="宋体"/>
        <charset val="134"/>
      </rPr>
      <t>地</t>
    </r>
    <r>
      <rPr>
        <b/>
        <sz val="11"/>
        <rFont val="Times New Roman"/>
        <charset val="134"/>
      </rPr>
      <t xml:space="preserve">  </t>
    </r>
    <r>
      <rPr>
        <b/>
        <sz val="11"/>
        <rFont val="宋体"/>
        <charset val="134"/>
      </rPr>
      <t>区</t>
    </r>
  </si>
  <si>
    <r>
      <rPr>
        <b/>
        <sz val="11"/>
        <rFont val="宋体"/>
        <charset val="134"/>
      </rPr>
      <t>调整数</t>
    </r>
  </si>
  <si>
    <r>
      <rPr>
        <b/>
        <sz val="11"/>
        <rFont val="宋体"/>
        <charset val="134"/>
      </rPr>
      <t>税收返还</t>
    </r>
  </si>
  <si>
    <r>
      <rPr>
        <b/>
        <sz val="11"/>
        <rFont val="宋体"/>
        <charset val="134"/>
      </rPr>
      <t>一般性转移支付</t>
    </r>
  </si>
  <si>
    <r>
      <rPr>
        <b/>
        <sz val="11"/>
        <rFont val="宋体"/>
        <charset val="134"/>
      </rPr>
      <t>专项转移支付</t>
    </r>
  </si>
  <si>
    <t>湘潭县</t>
  </si>
  <si>
    <t>……</t>
  </si>
  <si>
    <r>
      <rPr>
        <b/>
        <sz val="11"/>
        <rFont val="宋体"/>
        <charset val="134"/>
      </rPr>
      <t>合</t>
    </r>
    <r>
      <rPr>
        <b/>
        <sz val="11"/>
        <rFont val="Times New Roman"/>
        <charset val="134"/>
      </rPr>
      <t xml:space="preserve">       </t>
    </r>
    <r>
      <rPr>
        <b/>
        <sz val="11"/>
        <rFont val="宋体"/>
        <charset val="134"/>
      </rPr>
      <t>计</t>
    </r>
  </si>
  <si>
    <t>注：湘潭县无下级财政，无对下级转移支付</t>
  </si>
  <si>
    <t>表七</t>
  </si>
  <si>
    <t>湘潭县2022年政府性基金收入决算表</t>
  </si>
  <si>
    <r>
      <rPr>
        <b/>
        <sz val="11"/>
        <rFont val="宋体"/>
        <charset val="134"/>
      </rPr>
      <t>项</t>
    </r>
    <r>
      <rPr>
        <b/>
        <sz val="11"/>
        <rFont val="Times New Roman"/>
        <charset val="134"/>
      </rPr>
      <t xml:space="preserve">          </t>
    </r>
    <r>
      <rPr>
        <b/>
        <sz val="11"/>
        <rFont val="宋体"/>
        <charset val="134"/>
      </rPr>
      <t>目</t>
    </r>
  </si>
  <si>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</si>
  <si>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</si>
  <si>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</si>
  <si>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</si>
  <si>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</si>
  <si>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</si>
  <si>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</si>
  <si>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</si>
  <si>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</si>
  <si>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</si>
  <si>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</si>
  <si>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</si>
  <si>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</si>
  <si>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</si>
  <si>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</si>
  <si>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</si>
  <si>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</si>
  <si>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</si>
  <si>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</si>
  <si>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</si>
  <si>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</si>
  <si>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</si>
  <si>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</si>
  <si>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</si>
  <si>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</si>
  <si>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</si>
  <si>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</si>
  <si>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</si>
  <si>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</si>
  <si>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</si>
  <si>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</si>
  <si>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</si>
  <si>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</si>
  <si>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</si>
  <si>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</si>
  <si>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</si>
  <si>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</si>
  <si>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</si>
  <si>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</si>
  <si>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</si>
  <si>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</si>
  <si>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</si>
  <si>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</si>
  <si>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</si>
  <si>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</si>
  <si>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</si>
  <si>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</si>
  <si>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</si>
  <si>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</si>
  <si>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</si>
  <si>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</si>
  <si>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</si>
  <si>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</si>
  <si>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</si>
  <si>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r>
      <rPr>
        <sz val="11"/>
        <rFont val="Times New Roman"/>
        <charset val="134"/>
      </rPr>
      <t xml:space="preserve">  </t>
    </r>
    <r>
      <rPr>
        <sz val="11"/>
        <rFont val="宋体"/>
        <charset val="134"/>
      </rPr>
      <t>政府性基金补助收入</t>
    </r>
  </si>
  <si>
    <r>
      <rPr>
        <sz val="11"/>
        <rFont val="Times New Roman"/>
        <charset val="134"/>
      </rPr>
      <t xml:space="preserve">  </t>
    </r>
    <r>
      <rPr>
        <sz val="11"/>
        <rFont val="宋体"/>
        <charset val="134"/>
      </rPr>
      <t>政府性基金上解收入</t>
    </r>
  </si>
  <si>
    <r>
      <rPr>
        <sz val="11"/>
        <rFont val="Times New Roman"/>
        <charset val="134"/>
      </rPr>
      <t xml:space="preserve">  </t>
    </r>
    <r>
      <rPr>
        <sz val="11"/>
        <rFont val="宋体"/>
        <charset val="134"/>
      </rPr>
      <t>调入资金</t>
    </r>
  </si>
  <si>
    <r>
      <rPr>
        <sz val="11"/>
        <rFont val="Times New Roman"/>
        <charset val="134"/>
      </rPr>
      <t xml:space="preserve">  </t>
    </r>
    <r>
      <rPr>
        <sz val="11"/>
        <rFont val="宋体"/>
        <charset val="134"/>
      </rPr>
      <t>债务转贷收入</t>
    </r>
  </si>
  <si>
    <r>
      <rPr>
        <sz val="11"/>
        <rFont val="Times New Roman"/>
        <charset val="134"/>
      </rPr>
      <t xml:space="preserve">  </t>
    </r>
    <r>
      <rPr>
        <sz val="11"/>
        <rFont val="宋体"/>
        <charset val="134"/>
      </rPr>
      <t>上年结转结余收入</t>
    </r>
  </si>
  <si>
    <t>表八</t>
  </si>
  <si>
    <t>湘潭县2022年政府性基金支出决算表</t>
  </si>
  <si>
    <r>
      <rPr>
        <b/>
        <sz val="11"/>
        <rFont val="宋体"/>
        <charset val="134"/>
      </rPr>
      <t>项</t>
    </r>
    <r>
      <rPr>
        <b/>
        <sz val="11"/>
        <rFont val="Times New Roman"/>
        <charset val="134"/>
      </rPr>
      <t xml:space="preserve">        </t>
    </r>
    <r>
      <rPr>
        <b/>
        <sz val="11"/>
        <rFont val="宋体"/>
        <charset val="134"/>
      </rPr>
      <t>目</t>
    </r>
  </si>
  <si>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</si>
  <si>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</si>
  <si>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</si>
  <si>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</si>
  <si>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</si>
  <si>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</si>
  <si>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</si>
  <si>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</si>
  <si>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</si>
  <si>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</si>
  <si>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</si>
  <si>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</si>
  <si>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</si>
  <si>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</si>
  <si>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</si>
  <si>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</si>
  <si>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</si>
  <si>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</si>
  <si>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</si>
  <si>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</si>
  <si>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</si>
  <si>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</si>
  <si>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</si>
  <si>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</si>
  <si>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</si>
  <si>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</si>
  <si>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</si>
  <si>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</si>
  <si>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</si>
  <si>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</si>
  <si>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</si>
  <si>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</si>
  <si>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</si>
  <si>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</si>
  <si>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</si>
  <si>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</si>
  <si>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</si>
  <si>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</si>
  <si>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</si>
  <si>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</si>
  <si>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</si>
  <si>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</si>
  <si>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</si>
  <si>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</si>
  <si>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</si>
  <si>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</si>
  <si>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</si>
  <si>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</si>
  <si>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</si>
  <si>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</si>
  <si>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</si>
  <si>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</si>
  <si>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</si>
  <si>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</si>
  <si>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</si>
  <si>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</si>
  <si>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</si>
  <si>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</si>
  <si>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</si>
  <si>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</si>
  <si>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</si>
  <si>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</si>
  <si>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</si>
  <si>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</si>
  <si>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</si>
  <si>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</si>
  <si>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</si>
  <si>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</si>
  <si>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</si>
  <si>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</si>
  <si>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</si>
  <si>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</si>
  <si>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</si>
  <si>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</si>
  <si>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</si>
  <si>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</si>
  <si>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</si>
  <si>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</si>
  <si>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</si>
  <si>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</si>
  <si>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</si>
  <si>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</si>
  <si>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</si>
  <si>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</si>
  <si>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</si>
  <si>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</si>
  <si>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</si>
  <si>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</si>
  <si>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</si>
  <si>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</si>
  <si>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</si>
  <si>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</si>
  <si>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</si>
  <si>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</si>
  <si>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</si>
  <si>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</si>
  <si>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</si>
  <si>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</si>
  <si>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</si>
  <si>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</si>
  <si>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</si>
  <si>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</si>
  <si>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</si>
  <si>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</si>
  <si>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</si>
  <si>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</si>
  <si>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</si>
  <si>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</si>
  <si>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</si>
  <si>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</si>
  <si>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</si>
  <si>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</si>
  <si>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</si>
  <si>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</si>
  <si>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</si>
  <si>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</si>
  <si>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</si>
  <si>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</si>
  <si>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</si>
  <si>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</si>
  <si>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</si>
  <si>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</si>
  <si>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</si>
  <si>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</si>
  <si>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</si>
  <si>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</si>
  <si>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</si>
  <si>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</si>
  <si>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</si>
  <si>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</si>
  <si>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</si>
  <si>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</si>
  <si>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</si>
  <si>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</si>
  <si>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</si>
  <si>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</si>
  <si>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</si>
  <si>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</si>
  <si>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</si>
  <si>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</si>
  <si>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</si>
  <si>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</si>
  <si>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</si>
  <si>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</si>
  <si>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</si>
  <si>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</si>
  <si>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</si>
  <si>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</si>
  <si>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</si>
  <si>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</si>
  <si>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</si>
  <si>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</si>
  <si>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</si>
  <si>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</si>
  <si>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</si>
  <si>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</si>
  <si>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</si>
  <si>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</si>
  <si>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</si>
  <si>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</si>
  <si>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</si>
  <si>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</si>
  <si>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</si>
  <si>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</si>
  <si>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</si>
  <si>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</si>
  <si>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</si>
  <si>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</si>
  <si>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</si>
  <si>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</si>
  <si>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</si>
  <si>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</si>
  <si>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</si>
  <si>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</si>
  <si>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</si>
  <si>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</si>
  <si>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</si>
  <si>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</si>
  <si>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</si>
  <si>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</si>
  <si>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</si>
  <si>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</si>
  <si>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</si>
  <si>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</si>
  <si>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</si>
  <si>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</si>
  <si>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</si>
  <si>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</si>
  <si>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</si>
  <si>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</si>
  <si>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</si>
  <si>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</si>
  <si>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</si>
  <si>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</si>
  <si>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</si>
  <si>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</si>
  <si>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</si>
  <si>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</si>
  <si>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</si>
  <si>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</si>
  <si>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</si>
  <si>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</si>
  <si>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</si>
  <si>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</si>
  <si>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</si>
  <si>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</si>
  <si>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</si>
  <si>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</si>
  <si>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</si>
  <si>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</si>
  <si>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</si>
  <si>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</si>
  <si>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</si>
  <si>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</si>
  <si>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</si>
  <si>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</si>
  <si>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</si>
  <si>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</si>
  <si>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</si>
  <si>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</si>
  <si>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</si>
  <si>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</si>
  <si>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</si>
  <si>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</si>
  <si>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</si>
  <si>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</si>
  <si>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</si>
  <si>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</si>
  <si>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</si>
  <si>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</si>
  <si>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</si>
  <si>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</si>
  <si>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</si>
  <si>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政府性基金本级支出合计</t>
  </si>
  <si>
    <r>
      <rPr>
        <b/>
        <sz val="11"/>
        <rFont val="Times New Roman"/>
        <charset val="134"/>
      </rPr>
      <t xml:space="preserve"> </t>
    </r>
    <r>
      <rPr>
        <sz val="11"/>
        <rFont val="Times New Roman"/>
        <charset val="134"/>
      </rPr>
      <t xml:space="preserve"> </t>
    </r>
    <r>
      <rPr>
        <sz val="11"/>
        <rFont val="宋体"/>
        <charset val="134"/>
      </rPr>
      <t>地方政府专项债务还本支出</t>
    </r>
  </si>
  <si>
    <t xml:space="preserve">  政府性基金补助支出</t>
  </si>
  <si>
    <t xml:space="preserve">  政府性基金上解支出</t>
  </si>
  <si>
    <t xml:space="preserve">  调出资金</t>
  </si>
  <si>
    <t xml:space="preserve">  地方政府专项债务转贷支出</t>
  </si>
  <si>
    <r>
      <rPr>
        <b/>
        <sz val="11"/>
        <rFont val="Times New Roman"/>
        <charset val="134"/>
      </rPr>
      <t xml:space="preserve">    </t>
    </r>
    <r>
      <rPr>
        <b/>
        <sz val="11"/>
        <rFont val="宋体"/>
        <charset val="134"/>
      </rPr>
      <t>支出总计（含结转下年支出）</t>
    </r>
  </si>
  <si>
    <t>表九</t>
  </si>
  <si>
    <t>湘潭县2022年政府性基金本级支出决算表</t>
  </si>
  <si>
    <t>表十</t>
  </si>
  <si>
    <t>湘潭县2022年政府性基金转移支付决算分项目表</t>
  </si>
  <si>
    <t>项目</t>
  </si>
  <si>
    <t>决算数</t>
  </si>
  <si>
    <t>政府性基金预算收入</t>
  </si>
  <si>
    <t>政府性基金预算支出</t>
  </si>
  <si>
    <t>政府性基金预算上级补助收入</t>
  </si>
  <si>
    <t>政府性基金预算补助下级支出</t>
  </si>
  <si>
    <t>政府性基金预算下级上解收入</t>
  </si>
  <si>
    <t>政府性基金预算上解上级支出</t>
  </si>
  <si>
    <t>待偿债置换专项债券上年结余</t>
  </si>
  <si>
    <t>政府性基金预算上年结余</t>
  </si>
  <si>
    <t>政府性基金预算调入资金</t>
  </si>
  <si>
    <t>政府性基金预算调出资金</t>
  </si>
  <si>
    <t xml:space="preserve">  一般公共预算调入</t>
  </si>
  <si>
    <t xml:space="preserve">  其他调入资金</t>
  </si>
  <si>
    <t>债务收入</t>
  </si>
  <si>
    <t>债务还本支出</t>
  </si>
  <si>
    <t xml:space="preserve">  地方政府债务收入</t>
  </si>
  <si>
    <t xml:space="preserve">  地方政府专项债务还本支出</t>
  </si>
  <si>
    <t xml:space="preserve">    专项债务收入</t>
  </si>
  <si>
    <t>债务转贷收入</t>
  </si>
  <si>
    <t>债务转贷支出</t>
  </si>
  <si>
    <t xml:space="preserve">  地方政府专项债务转贷收入</t>
  </si>
  <si>
    <t>政府性基金预算省补助计划单列市收入</t>
  </si>
  <si>
    <t>政府性基金预算计划单列市上解省支出</t>
  </si>
  <si>
    <t>政府性基金预算计划单列市上解省收入</t>
  </si>
  <si>
    <t>政府性基金预算省补助计划单列市支出</t>
  </si>
  <si>
    <t>待偿债置换专项债券结余</t>
  </si>
  <si>
    <t>政府性基金预算年终结余</t>
  </si>
  <si>
    <t>收　　入　　总　　计　</t>
  </si>
  <si>
    <t>支　　出　　总　　计　</t>
  </si>
  <si>
    <t>表十一</t>
  </si>
  <si>
    <t>湘潭县2022年政府性基金转移支付决算分地区表</t>
  </si>
  <si>
    <t>注：湘潭县无下级财政，无对下级转移性支付。</t>
  </si>
  <si>
    <t>表十二</t>
  </si>
  <si>
    <t>湘潭县2022年国有资本经营预算收入决算表</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</si>
  <si>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</si>
  <si>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</si>
  <si>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</si>
  <si>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</si>
  <si>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</si>
  <si>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</si>
  <si>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</si>
  <si>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</si>
  <si>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</si>
  <si>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</si>
  <si>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</si>
  <si>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</si>
  <si>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</si>
  <si>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</si>
  <si>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</si>
  <si>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</si>
  <si>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</si>
  <si>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</si>
  <si>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</si>
  <si>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</si>
  <si>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</si>
  <si>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</si>
  <si>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</si>
  <si>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</si>
  <si>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</si>
  <si>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</si>
  <si>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</si>
  <si>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</si>
  <si>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</si>
  <si>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</si>
  <si>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</si>
  <si>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</si>
  <si>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</si>
  <si>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</si>
  <si>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</si>
  <si>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</si>
  <si>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</si>
  <si>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</si>
  <si>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</si>
  <si>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</si>
  <si>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</si>
  <si>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</si>
  <si>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</si>
  <si>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</si>
  <si>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</si>
  <si>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</si>
  <si>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</si>
  <si>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</si>
  <si>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</si>
  <si>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</si>
  <si>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国有资本经营预算收入合计：</t>
  </si>
  <si>
    <t>国有资本经营预算上级补助收入</t>
  </si>
  <si>
    <t>国有资本经营预算上年结余</t>
  </si>
  <si>
    <r>
      <rPr>
        <b/>
        <sz val="11"/>
        <rFont val="宋体"/>
        <charset val="134"/>
      </rPr>
      <t>收入总计</t>
    </r>
  </si>
  <si>
    <t>表十三</t>
  </si>
  <si>
    <t>湘潭县2022年国有资本经营预算支出决算表</t>
  </si>
  <si>
    <r>
      <rPr>
        <b/>
        <sz val="11"/>
        <rFont val="宋体"/>
        <charset val="134"/>
      </rPr>
      <t>项</t>
    </r>
    <r>
      <rPr>
        <b/>
        <sz val="11"/>
        <rFont val="Times New Roman"/>
        <charset val="134"/>
      </rPr>
      <t xml:space="preserve">      </t>
    </r>
    <r>
      <rPr>
        <b/>
        <sz val="11"/>
        <rFont val="宋体"/>
        <charset val="134"/>
      </rPr>
      <t>目</t>
    </r>
  </si>
  <si>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</si>
  <si>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</si>
  <si>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</si>
  <si>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</si>
  <si>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</si>
  <si>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</si>
  <si>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</si>
  <si>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</si>
  <si>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</si>
  <si>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</si>
  <si>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</si>
  <si>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</si>
  <si>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</si>
  <si>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</si>
  <si>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</si>
  <si>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</si>
  <si>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</si>
  <si>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</si>
  <si>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</si>
  <si>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</si>
  <si>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</si>
  <si>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</si>
  <si>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</si>
  <si>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</si>
  <si>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</si>
  <si>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</si>
  <si>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</si>
  <si>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</si>
  <si>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</si>
  <si>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r>
      <rPr>
        <b/>
        <sz val="11"/>
        <rFont val="黑体"/>
        <charset val="134"/>
      </rPr>
      <t>本级支出合计</t>
    </r>
  </si>
  <si>
    <r>
      <rPr>
        <sz val="12"/>
        <rFont val="Times New Roman"/>
        <charset val="134"/>
      </rPr>
      <t xml:space="preserve">  </t>
    </r>
    <r>
      <rPr>
        <sz val="12"/>
        <rFont val="宋体"/>
        <charset val="134"/>
      </rPr>
      <t>国有资本经营预算转移支付支出</t>
    </r>
  </si>
  <si>
    <r>
      <rPr>
        <sz val="11"/>
        <rFont val="Times New Roman"/>
        <charset val="134"/>
      </rPr>
      <t xml:space="preserve">  </t>
    </r>
    <r>
      <rPr>
        <sz val="11"/>
        <rFont val="宋体"/>
        <charset val="134"/>
      </rPr>
      <t>国有资本经营预算上解支出</t>
    </r>
  </si>
  <si>
    <r>
      <rPr>
        <sz val="11"/>
        <rFont val="Times New Roman"/>
        <charset val="134"/>
      </rPr>
      <t xml:space="preserve">  </t>
    </r>
    <r>
      <rPr>
        <sz val="11"/>
        <rFont val="宋体"/>
        <charset val="134"/>
      </rPr>
      <t>国有资本经营预算调出资金</t>
    </r>
  </si>
  <si>
    <r>
      <rPr>
        <sz val="11"/>
        <rFont val="Times New Roman"/>
        <charset val="134"/>
      </rPr>
      <t xml:space="preserve">  </t>
    </r>
    <r>
      <rPr>
        <sz val="11"/>
        <rFont val="宋体"/>
        <charset val="134"/>
      </rPr>
      <t>年终结转结余</t>
    </r>
  </si>
  <si>
    <r>
      <rPr>
        <b/>
        <sz val="11"/>
        <rFont val="黑体"/>
        <charset val="134"/>
      </rPr>
      <t>支出总计</t>
    </r>
  </si>
  <si>
    <t>表十四</t>
  </si>
  <si>
    <t>湘潭县2022年国有资本经营预算本级支出决算表</t>
  </si>
  <si>
    <t>科目编码</t>
  </si>
  <si>
    <t>表十五</t>
  </si>
  <si>
    <t>湘潭县2022年国有资本经营预算转移支付决算分地区表</t>
  </si>
  <si>
    <t>表十六</t>
  </si>
  <si>
    <t>湘潭县2022年社会保险基金收入决算表</t>
  </si>
  <si>
    <r>
      <rPr>
        <b/>
        <sz val="11"/>
        <rFont val="宋体"/>
        <charset val="134"/>
      </rPr>
      <t>项</t>
    </r>
    <r>
      <rPr>
        <b/>
        <sz val="11"/>
        <rFont val="Times New Roman"/>
        <charset val="134"/>
      </rPr>
      <t xml:space="preserve">  </t>
    </r>
    <r>
      <rPr>
        <b/>
        <sz val="11"/>
        <rFont val="宋体"/>
        <charset val="134"/>
      </rPr>
      <t>目</t>
    </r>
  </si>
  <si>
    <r>
      <rPr>
        <b/>
        <sz val="12"/>
        <rFont val="宋体"/>
        <charset val="134"/>
      </rPr>
      <t>企业职工基本养老保险基金</t>
    </r>
  </si>
  <si>
    <r>
      <rPr>
        <sz val="12"/>
        <rFont val="宋体"/>
        <charset val="134"/>
      </rPr>
      <t>其中</t>
    </r>
    <r>
      <rPr>
        <sz val="12"/>
        <rFont val="Times New Roman"/>
        <charset val="134"/>
      </rPr>
      <t>:</t>
    </r>
    <r>
      <rPr>
        <sz val="12"/>
        <rFont val="宋体"/>
        <charset val="134"/>
      </rPr>
      <t>社会保险费收入</t>
    </r>
  </si>
  <si>
    <r>
      <rPr>
        <sz val="12"/>
        <rFont val="宋体"/>
        <charset val="134"/>
      </rPr>
      <t>利息收入</t>
    </r>
  </si>
  <si>
    <r>
      <rPr>
        <sz val="12"/>
        <rFont val="宋体"/>
        <charset val="134"/>
      </rPr>
      <t>财政补贴收入</t>
    </r>
  </si>
  <si>
    <r>
      <rPr>
        <sz val="12"/>
        <rFont val="宋体"/>
        <charset val="134"/>
      </rPr>
      <t>委托投资收益</t>
    </r>
  </si>
  <si>
    <r>
      <rPr>
        <sz val="12"/>
        <rFont val="宋体"/>
        <charset val="134"/>
      </rPr>
      <t>其他收入</t>
    </r>
  </si>
  <si>
    <r>
      <rPr>
        <sz val="12"/>
        <rFont val="宋体"/>
        <charset val="134"/>
      </rPr>
      <t>转移收入</t>
    </r>
  </si>
  <si>
    <r>
      <rPr>
        <sz val="12"/>
        <rFont val="宋体"/>
        <charset val="134"/>
      </rPr>
      <t>上级补助收入</t>
    </r>
  </si>
  <si>
    <r>
      <rPr>
        <b/>
        <sz val="12"/>
        <rFont val="宋体"/>
        <charset val="134"/>
      </rPr>
      <t>城乡居民基本养老保险基金</t>
    </r>
  </si>
  <si>
    <t xml:space="preserve">  （一）收入小计</t>
  </si>
  <si>
    <t xml:space="preserve">     1.个人缴费收入</t>
  </si>
  <si>
    <t xml:space="preserve">     2.利息收入</t>
  </si>
  <si>
    <t xml:space="preserve">     3.财政补贴收入</t>
  </si>
  <si>
    <t xml:space="preserve">     4.其他收入</t>
  </si>
  <si>
    <t xml:space="preserve">     5.转移收入</t>
  </si>
  <si>
    <t xml:space="preserve">  （二）上级补助收入</t>
  </si>
  <si>
    <t xml:space="preserve">        其中：中央调剂资金收入（省级专用）</t>
  </si>
  <si>
    <t xml:space="preserve">  （三）下级上解收入</t>
  </si>
  <si>
    <t xml:space="preserve">        其中：中央调剂基金收入（中央专用）</t>
  </si>
  <si>
    <r>
      <rPr>
        <b/>
        <sz val="12"/>
        <rFont val="宋体"/>
        <charset val="134"/>
      </rPr>
      <t>机关事业单位基本养老保险基金</t>
    </r>
  </si>
  <si>
    <t xml:space="preserve">     1.基本养老保险费收入</t>
  </si>
  <si>
    <t>职工基本医疗保险(含生育保险)基金</t>
  </si>
  <si>
    <r>
      <rPr>
        <b/>
        <sz val="12"/>
        <rFont val="宋体"/>
        <charset val="134"/>
      </rPr>
      <t>城乡居民基本医疗保险基金</t>
    </r>
  </si>
  <si>
    <t>其中:社会保险费收入</t>
  </si>
  <si>
    <r>
      <rPr>
        <b/>
        <sz val="12"/>
        <rFont val="宋体"/>
        <charset val="134"/>
      </rPr>
      <t>工伤保险基金</t>
    </r>
  </si>
  <si>
    <t xml:space="preserve">     1.工伤保险费收入</t>
  </si>
  <si>
    <t xml:space="preserve">     3.其他收入</t>
  </si>
  <si>
    <t xml:space="preserve">     4.转移收入</t>
  </si>
  <si>
    <r>
      <rPr>
        <b/>
        <sz val="12"/>
        <rFont val="宋体"/>
        <charset val="134"/>
      </rPr>
      <t>失业保险基金</t>
    </r>
  </si>
  <si>
    <t xml:space="preserve">     1.失业保险费收入</t>
  </si>
  <si>
    <r>
      <rPr>
        <b/>
        <sz val="12"/>
        <rFont val="宋体"/>
        <charset val="134"/>
      </rPr>
      <t>合</t>
    </r>
    <r>
      <rPr>
        <b/>
        <sz val="12"/>
        <rFont val="Times New Roman"/>
        <charset val="134"/>
      </rPr>
      <t xml:space="preserve">  </t>
    </r>
    <r>
      <rPr>
        <b/>
        <sz val="12"/>
        <rFont val="宋体"/>
        <charset val="134"/>
      </rPr>
      <t>计</t>
    </r>
  </si>
  <si>
    <t>表十七</t>
  </si>
  <si>
    <t>湘潭县2022年社会保险基金支出决算表</t>
  </si>
  <si>
    <r>
      <rPr>
        <b/>
        <sz val="12"/>
        <rFont val="宋体"/>
        <charset val="134"/>
      </rPr>
      <t>一、本年支出</t>
    </r>
  </si>
  <si>
    <t xml:space="preserve">   其中:社会保险待遇支出</t>
  </si>
  <si>
    <r>
      <rPr>
        <sz val="12"/>
        <rFont val="Times New Roman"/>
        <charset val="134"/>
      </rPr>
      <t xml:space="preserve">   </t>
    </r>
    <r>
      <rPr>
        <sz val="12"/>
        <rFont val="宋体"/>
        <charset val="134"/>
      </rPr>
      <t>其他支出</t>
    </r>
  </si>
  <si>
    <r>
      <rPr>
        <sz val="12"/>
        <rFont val="Times New Roman"/>
        <charset val="134"/>
      </rPr>
      <t xml:space="preserve">   </t>
    </r>
    <r>
      <rPr>
        <sz val="12"/>
        <rFont val="宋体"/>
        <charset val="134"/>
      </rPr>
      <t>转移支出</t>
    </r>
  </si>
  <si>
    <r>
      <rPr>
        <sz val="12"/>
        <rFont val="Times New Roman"/>
        <charset val="134"/>
      </rPr>
      <t xml:space="preserve">   </t>
    </r>
    <r>
      <rPr>
        <sz val="12"/>
        <rFont val="宋体"/>
        <charset val="134"/>
      </rPr>
      <t>中央调剂资金支出</t>
    </r>
  </si>
  <si>
    <t xml:space="preserve">  （一）支出小计</t>
  </si>
  <si>
    <t xml:space="preserve">      1.基础养老金支出</t>
  </si>
  <si>
    <t xml:space="preserve">      2.个人账户养老金支出</t>
  </si>
  <si>
    <t xml:space="preserve">      3.转移支出</t>
  </si>
  <si>
    <t xml:space="preserve">  （二）补助下级支出</t>
  </si>
  <si>
    <t xml:space="preserve">        其中：中央调剂基金支出（中央专用）</t>
  </si>
  <si>
    <t xml:space="preserve">  （三）上解上级支出</t>
  </si>
  <si>
    <t xml:space="preserve">        其中：中央调剂资金支出（省级专用）</t>
  </si>
  <si>
    <t xml:space="preserve">      1.基本养老金支出</t>
  </si>
  <si>
    <t xml:space="preserve">      2.其他支出</t>
  </si>
  <si>
    <t xml:space="preserve">  大病保险支出</t>
  </si>
  <si>
    <t xml:space="preserve">      1.工伤保险待遇支出</t>
  </si>
  <si>
    <t xml:space="preserve">      2.劳动能力鉴定支出</t>
  </si>
  <si>
    <t xml:space="preserve">      3.工伤预防费用支出</t>
  </si>
  <si>
    <t xml:space="preserve">      4.其他支出</t>
  </si>
  <si>
    <t xml:space="preserve">      5.转移支出</t>
  </si>
  <si>
    <t xml:space="preserve">     1.失业保险金支出</t>
  </si>
  <si>
    <t xml:space="preserve">     2.基本医疗保险费支出</t>
  </si>
  <si>
    <t xml:space="preserve">     3.稳岗返还支出</t>
  </si>
  <si>
    <t xml:space="preserve">     4.技能提升补贴支出</t>
  </si>
  <si>
    <t xml:space="preserve">     5.其他费用支出</t>
  </si>
  <si>
    <t xml:space="preserve">     6.其他支出</t>
  </si>
  <si>
    <t xml:space="preserve">     7.转移支出</t>
  </si>
  <si>
    <t>二、本年收支结余</t>
  </si>
  <si>
    <t>三、年末滚存结余</t>
  </si>
  <si>
    <t>表十八</t>
  </si>
  <si>
    <t>湘潭县2022年地方政府一般债务限额和余额情况表</t>
  </si>
  <si>
    <r>
      <rPr>
        <b/>
        <sz val="11"/>
        <rFont val="宋体"/>
        <charset val="134"/>
      </rPr>
      <t>项</t>
    </r>
    <r>
      <rPr>
        <b/>
        <sz val="11"/>
        <rFont val="Times New Roman"/>
        <charset val="134"/>
      </rPr>
      <t xml:space="preserve">           </t>
    </r>
    <r>
      <rPr>
        <b/>
        <sz val="11"/>
        <rFont val="宋体"/>
        <charset val="134"/>
      </rPr>
      <t>目</t>
    </r>
  </si>
  <si>
    <r>
      <rPr>
        <b/>
        <sz val="11"/>
        <rFont val="宋体"/>
        <charset val="134"/>
      </rPr>
      <t>一般债务</t>
    </r>
  </si>
  <si>
    <r>
      <rPr>
        <sz val="11"/>
        <rFont val="宋体"/>
        <charset val="134"/>
      </rPr>
      <t>一、地方政府债务限额</t>
    </r>
  </si>
  <si>
    <r>
      <rPr>
        <sz val="11"/>
        <rFont val="宋体"/>
        <charset val="134"/>
      </rPr>
      <t>二、地方政府债务余额</t>
    </r>
  </si>
  <si>
    <r>
      <rPr>
        <sz val="11"/>
        <rFont val="宋体"/>
        <charset val="134"/>
      </rPr>
      <t>三、地方政府债券发行额</t>
    </r>
  </si>
  <si>
    <r>
      <rPr>
        <sz val="11"/>
        <rFont val="宋体"/>
        <charset val="134"/>
      </rPr>
      <t>四、地方政府债券还本额</t>
    </r>
  </si>
  <si>
    <r>
      <rPr>
        <sz val="11"/>
        <rFont val="宋体"/>
        <charset val="134"/>
      </rPr>
      <t>五、地方政府债券付息额</t>
    </r>
  </si>
  <si>
    <t>表十九</t>
  </si>
  <si>
    <t>湘潭县2022年地方政府专项债务限额和余额情况表</t>
  </si>
  <si>
    <r>
      <rPr>
        <b/>
        <sz val="11"/>
        <rFont val="宋体"/>
        <charset val="134"/>
      </rPr>
      <t>专项债务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</si>
</sst>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2">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quot;$&quot;#,##0_);\(&quot;$&quot;#,##0\)"/>
    <numFmt numFmtId="178" formatCode="0.0%;\(0.0%\)"/>
    <numFmt numFmtId="179" formatCode="_-* #,##0_-;\-* #,##0_-;_-* &quot;-&quot;_-;_-@_-"/>
    <numFmt numFmtId="180" formatCode="0.0"/>
    <numFmt numFmtId="181" formatCode="_-* #,##0.00_$_-;\-* #,##0.00_$_-;_-* &quot;-&quot;??_$_-;_-@_-"/>
    <numFmt numFmtId="182" formatCode="\$#,##0;\(\$#,##0\)"/>
    <numFmt numFmtId="183" formatCode="#,##0.000000"/>
    <numFmt numFmtId="184" formatCode="_-#,##0%_-;\(#,##0%\);_-\ &quot;-&quot;_-"/>
    <numFmt numFmtId="185" formatCode="0.00_)"/>
    <numFmt numFmtId="186" formatCode="&quot;\&quot;#,##0.00;[Red]&quot;\&quot;\-#,##0.00"/>
    <numFmt numFmtId="187" formatCode="&quot;$&quot;#,##0;[Red]&quot;$&quot;&quot;$&quot;&quot;$&quot;&quot;$&quot;&quot;$&quot;&quot;$&quot;&quot;$&quot;\-#,##0"/>
    <numFmt numFmtId="188" formatCode="0_ "/>
    <numFmt numFmtId="189" formatCode="0.00_);[Red]\(0.00\)"/>
    <numFmt numFmtId="190" formatCode="_-&quot;￥&quot;* #,##0_-;\-&quot;￥&quot;* #,##0_-;_-&quot;￥&quot;* &quot;-&quot;_-;_-@_-"/>
    <numFmt numFmtId="191" formatCode="_-#,###,_-;\(#,###,\);_-\ \ &quot;-&quot;_-;_-@_-"/>
    <numFmt numFmtId="192" formatCode="_-* #,##0.00&quot;$&quot;_-;\-* #,##0.00&quot;$&quot;_-;_-* &quot;-&quot;??&quot;$&quot;_-;_-@_-"/>
    <numFmt numFmtId="193" formatCode="_-&quot;$&quot;* #,##0_-;\-&quot;$&quot;* #,##0_-;_-&quot;$&quot;* &quot;-&quot;_-;_-@_-"/>
    <numFmt numFmtId="194" formatCode="[Red]0.0%;[Red]\(0.0%\)"/>
    <numFmt numFmtId="195" formatCode="\(#,##0\)\ "/>
    <numFmt numFmtId="196" formatCode="\$#,##0.00;\(\$#,##0.00\)"/>
    <numFmt numFmtId="197" formatCode="#,##0.00&quot;￥&quot;;\-#,##0.00&quot;￥&quot;"/>
    <numFmt numFmtId="198" formatCode="_-#,##0_-;\(#,##0\);_-\ \ &quot;-&quot;_-;_-@_-"/>
    <numFmt numFmtId="199" formatCode="0.0%"/>
    <numFmt numFmtId="200" formatCode="&quot;$&quot;#,##0;\-&quot;$&quot;#,##0"/>
    <numFmt numFmtId="201" formatCode="_-#,##0.00_-;\(#,##0.00\);_-\ \ &quot;-&quot;_-;_-@_-"/>
    <numFmt numFmtId="202" formatCode="mmm/dd/yyyy;_-\ &quot;N/A&quot;_-;_-\ &quot;-&quot;_-"/>
    <numFmt numFmtId="203" formatCode="mmm/yyyy;_-\ &quot;N/A&quot;_-;_-\ &quot;-&quot;_-"/>
    <numFmt numFmtId="204" formatCode="_-#,###.00,_-;\(#,###.00,\);_-\ \ &quot;-&quot;_-;_-@_-"/>
    <numFmt numFmtId="205" formatCode="_-#0&quot;.&quot;0,_-;\(#0&quot;.&quot;0,\);_-\ \ &quot;-&quot;_-;_-@_-"/>
    <numFmt numFmtId="206" formatCode="_-#0&quot;.&quot;0000_-;\(#0&quot;.&quot;0000\);_-\ \ &quot;-&quot;_-;_-@_-"/>
    <numFmt numFmtId="207" formatCode="_-* #,##0.0000000000_-;\-* #,##0.0000000000_-;_-* &quot;-&quot;??_-;_-@_-"/>
    <numFmt numFmtId="208" formatCode="_-&quot;$&quot;* #,##0.00_-;\-&quot;$&quot;* #,##0.00_-;_-&quot;$&quot;* &quot;-&quot;??_-;_-@_-"/>
    <numFmt numFmtId="209" formatCode="[Blue]#,##0_);[Blue]\(#,##0\)"/>
    <numFmt numFmtId="210" formatCode="#,##0;\-#,##0;&quot;-&quot;"/>
    <numFmt numFmtId="211" formatCode="_-* #,##0.00&quot;￥&quot;_-;\-* #,##0.00&quot;￥&quot;_-;_-* &quot;-&quot;??&quot;￥&quot;_-;_-@_-"/>
    <numFmt numFmtId="212" formatCode="_-* #,##0.00\ _k_r_-;\-* #,##0.00\ _k_r_-;_-* &quot;-&quot;??\ _k_r_-;_-@_-"/>
    <numFmt numFmtId="213" formatCode="#,##0.0_);\(#,##0.0\)"/>
    <numFmt numFmtId="214" formatCode="#,##0_);[Blue]\(#,##0\)"/>
    <numFmt numFmtId="215" formatCode="#,##0;\(#,##0\)"/>
    <numFmt numFmtId="216" formatCode="_-* #,##0_$_-;\-* #,##0_$_-;_-* &quot;-&quot;_$_-;_-@_-"/>
    <numFmt numFmtId="217" formatCode="0.000%"/>
    <numFmt numFmtId="218" formatCode="_(&quot;$&quot;* #,##0_);_(&quot;$&quot;* \(#,##0\);_(&quot;$&quot;* &quot;-&quot;_);_(@_)"/>
    <numFmt numFmtId="219" formatCode="0%;\(0%\)"/>
    <numFmt numFmtId="220" formatCode="_(* #,##0.0,_);_(* \(#,##0.0,\);_(* &quot;-&quot;_);_(@_)"/>
    <numFmt numFmtId="221" formatCode="[Blue]0.0%;[Blue]\(0.0%\)"/>
    <numFmt numFmtId="222" formatCode="&quot;$&quot;#,##0.00_);[Red]\(&quot;$&quot;#,##0.00\)"/>
    <numFmt numFmtId="223" formatCode="_-* #,##0\ _k_r_-;\-* #,##0\ _k_r_-;_-* &quot;-&quot;\ _k_r_-;_-@_-"/>
    <numFmt numFmtId="224" formatCode="_(&quot;$&quot;* #,##0.00_);_(&quot;$&quot;* \(#,##0.00\);_(&quot;$&quot;* &quot;-&quot;??_);_(@_)"/>
    <numFmt numFmtId="225" formatCode="&quot;$&quot;#,##0.00_);\(&quot;$&quot;#,##0.00\)"/>
    <numFmt numFmtId="226" formatCode="#,##0;[Red]\(#,##0\)"/>
    <numFmt numFmtId="227" formatCode="\$#,##0_);[Red]&quot;($&quot;#,##0\)"/>
    <numFmt numFmtId="228" formatCode="&quot;\&quot;#,##0;&quot;\&quot;\-#,##0"/>
    <numFmt numFmtId="229" formatCode="_([$€-2]* #,##0.00_);_([$€-2]* \(#,##0.00\);_([$€-2]* &quot;-&quot;??_)"/>
    <numFmt numFmtId="230" formatCode="_-&quot;$&quot;\ * #,##0_-;_-&quot;$&quot;\ * #,##0\-;_-&quot;$&quot;\ * &quot;-&quot;_-;_-@_-"/>
    <numFmt numFmtId="231" formatCode="&quot;$&quot;#,##0_);[Red]\(&quot;$&quot;#,##0\)"/>
    <numFmt numFmtId="232" formatCode="_-* #,##0&quot;￥&quot;_-;\-* #,##0&quot;￥&quot;_-;_-* &quot;-&quot;&quot;￥&quot;_-;_-@_-"/>
    <numFmt numFmtId="233" formatCode="&quot;$&quot;\ #,##0.00_-;[Red]&quot;$&quot;\ #,##0.00\-"/>
    <numFmt numFmtId="234" formatCode="&quot;?\t#,##0_);[Red]\(&quot;&quot;?&quot;\t#,##0\)"/>
    <numFmt numFmtId="235" formatCode="#\ ??/??"/>
    <numFmt numFmtId="236" formatCode="#,##0.00&quot;￥&quot;;[Red]\-#,##0.00&quot;￥&quot;"/>
    <numFmt numFmtId="237" formatCode="\ \ @"/>
    <numFmt numFmtId="238" formatCode="#,##0_);\(#,##0_)"/>
    <numFmt numFmtId="239" formatCode="&quot;綅&quot;\t#,##0_);[Red]\(&quot;綅&quot;\t#,##0\)"/>
    <numFmt numFmtId="240" formatCode="0.00_ "/>
    <numFmt numFmtId="241" formatCode="_ \¥* #,##0.00_ ;_ \¥* \-#,##0.00_ ;_ \¥* &quot;-&quot;??_ ;_ @_ "/>
    <numFmt numFmtId="242" formatCode="0;_琀"/>
    <numFmt numFmtId="243" formatCode="_-* #,##0&quot;$&quot;_-;\-* #,##0&quot;$&quot;_-;_-* &quot;-&quot;&quot;$&quot;_-;_-@_-"/>
    <numFmt numFmtId="244" formatCode="yyyy&quot;年&quot;m&quot;月&quot;d&quot;日&quot;;@"/>
    <numFmt numFmtId="245" formatCode="* #,##0;* \-#,##0;* &quot;-&quot;;@"/>
    <numFmt numFmtId="246" formatCode="* #,##0.00;* \-#,##0.00;* &quot;-&quot;??;@"/>
    <numFmt numFmtId="247" formatCode="yy\.mm\.dd"/>
    <numFmt numFmtId="248"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249" formatCode="_ &quot;\&quot;* #,##0.00_ ;_ &quot;\&quot;* \-#,##0.00_ ;_ &quot;\&quot;* &quot;-&quot;??_ ;_ @_ "/>
    <numFmt numFmtId="250" formatCode="_ &quot;\&quot;* #,##0_ ;_ &quot;\&quot;* \-#,##0_ ;_ &quot;\&quot;* &quot;-&quot;_ ;_ @_ "/>
    <numFmt numFmtId="251" formatCode="0_);[Red]\(0\)"/>
  </numFmts>
  <fonts count="187">
    <font>
      <sz val="9"/>
      <name val="宋体"/>
      <charset val="134"/>
    </font>
    <font>
      <sz val="11"/>
      <name val="宋体"/>
      <charset val="134"/>
    </font>
    <font>
      <sz val="16"/>
      <name val="方正小标宋_GBK"/>
      <charset val="134"/>
    </font>
    <font>
      <sz val="12"/>
      <name val="Times New Roman"/>
      <charset val="134"/>
    </font>
    <font>
      <sz val="11"/>
      <name val="Times New Roman"/>
      <charset val="134"/>
    </font>
    <font>
      <b/>
      <sz val="11"/>
      <name val="Times New Roman"/>
      <charset val="134"/>
    </font>
    <font>
      <sz val="10"/>
      <name val="Times New Roman"/>
      <charset val="134"/>
    </font>
    <font>
      <sz val="9"/>
      <name val="Times New Roman"/>
      <charset val="134"/>
    </font>
    <font>
      <sz val="16"/>
      <name val="Times New Roman"/>
      <charset val="134"/>
    </font>
    <font>
      <b/>
      <sz val="11"/>
      <name val="宋体"/>
      <charset val="134"/>
    </font>
    <font>
      <b/>
      <sz val="12"/>
      <name val="Times New Roman"/>
      <charset val="134"/>
    </font>
    <font>
      <b/>
      <sz val="12"/>
      <name val="宋体"/>
      <charset val="134"/>
    </font>
    <font>
      <sz val="12"/>
      <name val="宋体"/>
      <charset val="134"/>
    </font>
    <font>
      <sz val="12"/>
      <name val="宋体"/>
      <charset val="134"/>
      <scheme val="minor"/>
    </font>
    <font>
      <sz val="14"/>
      <name val="宋体"/>
      <charset val="134"/>
    </font>
    <font>
      <sz val="10"/>
      <name val="宋体"/>
      <charset val="134"/>
    </font>
    <font>
      <b/>
      <sz val="10"/>
      <name val="宋体"/>
      <charset val="134"/>
    </font>
    <font>
      <b/>
      <sz val="14"/>
      <name val="宋体"/>
      <charset val="134"/>
    </font>
    <font>
      <sz val="9"/>
      <color rgb="FF000000"/>
      <name val="Microsoft YaHei"/>
      <charset val="134"/>
    </font>
    <font>
      <sz val="11"/>
      <name val="宋体"/>
      <charset val="134"/>
      <scheme val="minor"/>
    </font>
    <font>
      <b/>
      <sz val="11"/>
      <name val="宋体"/>
      <charset val="134"/>
      <scheme val="minor"/>
    </font>
    <font>
      <sz val="10"/>
      <name val="宋体"/>
      <charset val="134"/>
      <scheme val="minor"/>
    </font>
    <font>
      <sz val="14"/>
      <name val="Times New Roman"/>
      <charset val="134"/>
    </font>
    <font>
      <b/>
      <sz val="10"/>
      <name val="宋体"/>
      <charset val="134"/>
      <scheme val="minor"/>
    </font>
    <font>
      <b/>
      <sz val="16"/>
      <name val="宋体"/>
      <charset val="134"/>
    </font>
    <font>
      <b/>
      <sz val="16"/>
      <name val="Times New Roman"/>
      <charset val="134"/>
    </font>
    <font>
      <sz val="12"/>
      <name val="SimSun"/>
      <charset val="134"/>
    </font>
    <font>
      <sz val="12"/>
      <name val="MS Serif"/>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20"/>
      <name val="宋体"/>
      <charset val="134"/>
    </font>
    <font>
      <sz val="11"/>
      <color indexed="62"/>
      <name val="宋体"/>
      <charset val="134"/>
    </font>
    <font>
      <sz val="11"/>
      <color indexed="17"/>
      <name val="宋体"/>
      <charset val="134"/>
    </font>
    <font>
      <sz val="12"/>
      <color indexed="9"/>
      <name val="宋体"/>
      <charset val="134"/>
    </font>
    <font>
      <b/>
      <sz val="21"/>
      <name val="楷体_GB2312"/>
      <charset val="134"/>
    </font>
    <font>
      <sz val="11"/>
      <color indexed="8"/>
      <name val="宋体"/>
      <charset val="134"/>
    </font>
    <font>
      <sz val="11"/>
      <color indexed="9"/>
      <name val="宋体"/>
      <charset val="134"/>
    </font>
    <font>
      <b/>
      <sz val="11"/>
      <color indexed="8"/>
      <name val="宋体"/>
      <charset val="134"/>
    </font>
    <font>
      <sz val="8"/>
      <name val="Arial"/>
      <charset val="134"/>
    </font>
    <font>
      <sz val="10"/>
      <name val="Arial"/>
      <charset val="134"/>
    </font>
    <font>
      <sz val="11"/>
      <color indexed="20"/>
      <name val="宋体"/>
      <charset val="134"/>
    </font>
    <font>
      <b/>
      <sz val="11"/>
      <color indexed="63"/>
      <name val="宋体"/>
      <charset val="134"/>
    </font>
    <font>
      <b/>
      <i/>
      <sz val="16"/>
      <name val="Helv"/>
      <charset val="134"/>
    </font>
    <font>
      <b/>
      <sz val="10"/>
      <name val="MS Sans Serif"/>
      <charset val="134"/>
    </font>
    <font>
      <sz val="11"/>
      <color indexed="42"/>
      <name val="宋体"/>
      <charset val="134"/>
    </font>
    <font>
      <sz val="12"/>
      <color indexed="8"/>
      <name val="宋体"/>
      <charset val="134"/>
    </font>
    <font>
      <sz val="12"/>
      <color indexed="16"/>
      <name val="宋体"/>
      <charset val="134"/>
    </font>
    <font>
      <sz val="11"/>
      <color theme="0"/>
      <name val="宋体"/>
      <charset val="134"/>
      <scheme val="minor"/>
    </font>
    <font>
      <b/>
      <sz val="11"/>
      <color theme="0"/>
      <name val="宋体"/>
      <charset val="134"/>
      <scheme val="minor"/>
    </font>
    <font>
      <b/>
      <sz val="11"/>
      <color indexed="52"/>
      <name val="宋体"/>
      <charset val="134"/>
    </font>
    <font>
      <b/>
      <sz val="13"/>
      <color indexed="56"/>
      <name val="宋体"/>
      <charset val="134"/>
    </font>
    <font>
      <sz val="12"/>
      <name val="????"/>
      <charset val="134"/>
    </font>
    <font>
      <sz val="12"/>
      <color indexed="62"/>
      <name val="宋体"/>
      <charset val="134"/>
    </font>
    <font>
      <b/>
      <sz val="15"/>
      <color indexed="56"/>
      <name val="宋体"/>
      <charset val="134"/>
    </font>
    <font>
      <sz val="10"/>
      <name val="Helv"/>
      <charset val="134"/>
    </font>
    <font>
      <b/>
      <sz val="11"/>
      <color indexed="9"/>
      <name val="宋体"/>
      <charset val="134"/>
    </font>
    <font>
      <b/>
      <sz val="12"/>
      <name val="Arial"/>
      <charset val="134"/>
    </font>
    <font>
      <b/>
      <sz val="12"/>
      <color indexed="52"/>
      <name val="宋体"/>
      <charset val="134"/>
    </font>
    <font>
      <sz val="10"/>
      <color indexed="8"/>
      <name val="Arial"/>
      <charset val="134"/>
    </font>
    <font>
      <b/>
      <sz val="11"/>
      <color rgb="FFFA7D00"/>
      <name val="宋体"/>
      <charset val="134"/>
      <scheme val="minor"/>
    </font>
    <font>
      <sz val="11"/>
      <color indexed="10"/>
      <name val="宋体"/>
      <charset val="134"/>
    </font>
    <font>
      <b/>
      <sz val="18"/>
      <color indexed="56"/>
      <name val="宋体"/>
      <charset val="134"/>
    </font>
    <font>
      <sz val="10.5"/>
      <color indexed="20"/>
      <name val="宋体"/>
      <charset val="134"/>
    </font>
    <font>
      <b/>
      <sz val="11"/>
      <color indexed="56"/>
      <name val="宋体"/>
      <charset val="134"/>
    </font>
    <font>
      <sz val="7"/>
      <name val="Small Fonts"/>
      <charset val="134"/>
    </font>
    <font>
      <i/>
      <sz val="11"/>
      <color indexed="23"/>
      <name val="宋体"/>
      <charset val="134"/>
    </font>
    <font>
      <sz val="11"/>
      <color indexed="60"/>
      <name val="宋体"/>
      <charset val="134"/>
    </font>
    <font>
      <sz val="11"/>
      <color rgb="FF006100"/>
      <name val="宋体"/>
      <charset val="134"/>
      <scheme val="minor"/>
    </font>
    <font>
      <b/>
      <sz val="15"/>
      <color indexed="62"/>
      <name val="宋体"/>
      <charset val="134"/>
    </font>
    <font>
      <i/>
      <sz val="9"/>
      <name val="Times New Roman"/>
      <charset val="134"/>
    </font>
    <font>
      <b/>
      <sz val="11"/>
      <color indexed="62"/>
      <name val="宋体"/>
      <charset val="134"/>
    </font>
    <font>
      <sz val="11"/>
      <name val="MS P????"/>
      <charset val="134"/>
    </font>
    <font>
      <sz val="11"/>
      <name val="ＭＳ Ｐゴシック"/>
      <charset val="134"/>
    </font>
    <font>
      <sz val="12"/>
      <color indexed="20"/>
      <name val="楷体_GB2312"/>
      <charset val="134"/>
    </font>
    <font>
      <sz val="10.5"/>
      <color indexed="17"/>
      <name val="宋体"/>
      <charset val="134"/>
    </font>
    <font>
      <sz val="10"/>
      <name val="Geneva"/>
      <charset val="134"/>
    </font>
    <font>
      <u/>
      <sz val="10"/>
      <color indexed="36"/>
      <name val="Arial"/>
      <charset val="134"/>
    </font>
    <font>
      <b/>
      <sz val="18"/>
      <color theme="3"/>
      <name val="宋体"/>
      <charset val="134"/>
      <scheme val="major"/>
    </font>
    <font>
      <sz val="12"/>
      <color indexed="17"/>
      <name val="宋体"/>
      <charset val="134"/>
    </font>
    <font>
      <b/>
      <sz val="12"/>
      <color indexed="63"/>
      <name val="宋体"/>
      <charset val="134"/>
    </font>
    <font>
      <sz val="12"/>
      <name val="Arial"/>
      <charset val="134"/>
    </font>
    <font>
      <sz val="11"/>
      <color indexed="20"/>
      <name val="Tahoma"/>
      <charset val="134"/>
    </font>
    <font>
      <i/>
      <sz val="11"/>
      <color rgb="FF7F7F7F"/>
      <name val="宋体"/>
      <charset val="134"/>
      <scheme val="minor"/>
    </font>
    <font>
      <b/>
      <sz val="11"/>
      <color indexed="42"/>
      <name val="宋体"/>
      <charset val="134"/>
    </font>
    <font>
      <u/>
      <sz val="12"/>
      <color indexed="36"/>
      <name val="宋体"/>
      <charset val="134"/>
    </font>
    <font>
      <b/>
      <sz val="20"/>
      <color indexed="8"/>
      <name val="黑体"/>
      <charset val="134"/>
    </font>
    <font>
      <sz val="10"/>
      <color indexed="8"/>
      <name val="宋体"/>
      <charset val="134"/>
    </font>
    <font>
      <sz val="11"/>
      <color indexed="16"/>
      <name val="宋体"/>
      <charset val="134"/>
    </font>
    <font>
      <sz val="13"/>
      <name val="Tms Rmn"/>
      <charset val="134"/>
    </font>
    <font>
      <sz val="10"/>
      <color indexed="20"/>
      <name val="宋体"/>
      <charset val="134"/>
    </font>
    <font>
      <sz val="10"/>
      <name val="ＭＳ Ｐゴシック"/>
      <charset val="134"/>
    </font>
    <font>
      <sz val="11"/>
      <color indexed="52"/>
      <name val="宋体"/>
      <charset val="134"/>
    </font>
    <font>
      <b/>
      <sz val="8"/>
      <color indexed="8"/>
      <name val="Helv"/>
      <charset val="134"/>
    </font>
    <font>
      <b/>
      <sz val="13"/>
      <color indexed="62"/>
      <name val="宋体"/>
      <charset val="134"/>
    </font>
    <font>
      <sz val="8"/>
      <name val="Times New Roman"/>
      <charset val="134"/>
    </font>
    <font>
      <sz val="12"/>
      <color indexed="17"/>
      <name val="楷体_GB2312"/>
      <charset val="134"/>
    </font>
    <font>
      <sz val="10"/>
      <color indexed="17"/>
      <name val="宋体"/>
      <charset val="134"/>
    </font>
    <font>
      <sz val="12"/>
      <color indexed="14"/>
      <name val="宋体"/>
      <charset val="134"/>
    </font>
    <font>
      <b/>
      <sz val="11"/>
      <color rgb="FF3F3F3F"/>
      <name val="宋体"/>
      <charset val="134"/>
      <scheme val="minor"/>
    </font>
    <font>
      <sz val="11"/>
      <color rgb="FFFF0000"/>
      <name val="宋体"/>
      <charset val="134"/>
      <scheme val="minor"/>
    </font>
    <font>
      <sz val="11"/>
      <color indexed="8"/>
      <name val="Tahoma"/>
      <charset val="134"/>
    </font>
    <font>
      <sz val="11"/>
      <color rgb="FF9C0006"/>
      <name val="宋体"/>
      <charset val="134"/>
      <scheme val="minor"/>
    </font>
    <font>
      <sz val="10"/>
      <name val="Tms Rmn"/>
      <charset val="134"/>
    </font>
    <font>
      <sz val="12"/>
      <name val="돋움체"/>
      <charset val="134"/>
    </font>
    <font>
      <b/>
      <sz val="12"/>
      <name val="MS Sans Serif"/>
      <charset val="134"/>
    </font>
    <font>
      <u val="singleAccounting"/>
      <vertAlign val="subscript"/>
      <sz val="10"/>
      <name val="Times New Roman"/>
      <charset val="134"/>
    </font>
    <font>
      <sz val="12"/>
      <name val="新細明體"/>
      <charset val="134"/>
    </font>
    <font>
      <sz val="11"/>
      <color rgb="FF9C6500"/>
      <name val="宋体"/>
      <charset val="134"/>
      <scheme val="minor"/>
    </font>
    <font>
      <b/>
      <sz val="12"/>
      <name val="Helv"/>
      <charset val="134"/>
    </font>
    <font>
      <b/>
      <sz val="10"/>
      <name val="Tms Rmn"/>
      <charset val="134"/>
    </font>
    <font>
      <sz val="11"/>
      <color indexed="8"/>
      <name val="Times New Roman"/>
      <charset val="134"/>
    </font>
    <font>
      <b/>
      <sz val="12"/>
      <color indexed="8"/>
      <name val="宋体"/>
      <charset val="134"/>
    </font>
    <font>
      <sz val="11"/>
      <name val="明朝"/>
      <charset val="134"/>
    </font>
    <font>
      <sz val="11"/>
      <color rgb="FF000000"/>
      <name val="Calibri"/>
      <charset val="134"/>
    </font>
    <font>
      <sz val="12"/>
      <name val="Helv"/>
      <charset val="134"/>
    </font>
    <font>
      <b/>
      <sz val="10"/>
      <color indexed="8"/>
      <name val="黑体"/>
      <charset val="134"/>
    </font>
    <font>
      <sz val="12"/>
      <name val="官帕眉"/>
      <charset val="134"/>
    </font>
    <font>
      <sz val="12"/>
      <name val="Courier"/>
      <charset val="134"/>
    </font>
    <font>
      <sz val="10"/>
      <name val="MS Sans Serif"/>
      <charset val="134"/>
    </font>
    <font>
      <sz val="20"/>
      <name val="Letter Gothic (W1)"/>
      <charset val="134"/>
    </font>
    <font>
      <sz val="11"/>
      <color indexed="17"/>
      <name val="Tahoma"/>
      <charset val="134"/>
    </font>
    <font>
      <u/>
      <sz val="12"/>
      <color indexed="12"/>
      <name val="宋体"/>
      <charset val="134"/>
    </font>
    <font>
      <sz val="11"/>
      <color indexed="0"/>
      <name val="Calibri"/>
      <charset val="134"/>
    </font>
    <font>
      <sz val="12"/>
      <color indexed="9"/>
      <name val="Helv"/>
      <charset val="134"/>
    </font>
    <font>
      <b/>
      <sz val="14"/>
      <name val="楷体"/>
      <charset val="134"/>
    </font>
    <font>
      <sz val="12"/>
      <name val="MS Sans Serif"/>
      <charset val="134"/>
    </font>
    <font>
      <b/>
      <sz val="18"/>
      <color indexed="62"/>
      <name val="宋体"/>
      <charset val="134"/>
    </font>
    <font>
      <sz val="10"/>
      <name val="Courier"/>
      <charset val="134"/>
    </font>
    <font>
      <b/>
      <sz val="11"/>
      <name val="Helv"/>
      <charset val="134"/>
    </font>
    <font>
      <sz val="7"/>
      <name val="Helv"/>
      <charset val="134"/>
    </font>
    <font>
      <b/>
      <sz val="9"/>
      <name val="Times New Roman"/>
      <charset val="134"/>
    </font>
    <font>
      <sz val="9"/>
      <color indexed="8"/>
      <name val="宋体"/>
      <charset val="134"/>
    </font>
    <font>
      <sz val="7"/>
      <color indexed="10"/>
      <name val="Helv"/>
      <charset val="134"/>
    </font>
    <font>
      <b/>
      <sz val="10"/>
      <name val="Helv"/>
      <charset val="134"/>
    </font>
    <font>
      <b/>
      <sz val="13"/>
      <name val="Tms Rmn"/>
      <charset val="134"/>
    </font>
    <font>
      <b/>
      <sz val="10"/>
      <name val="Arial"/>
      <charset val="134"/>
    </font>
    <font>
      <b/>
      <sz val="8"/>
      <name val="Arial"/>
      <charset val="134"/>
    </font>
    <font>
      <sz val="10"/>
      <name val="MS Serif"/>
      <charset val="134"/>
    </font>
    <font>
      <sz val="10"/>
      <color indexed="16"/>
      <name val="MS Serif"/>
      <charset val="134"/>
    </font>
    <font>
      <b/>
      <sz val="18"/>
      <name val="Arial"/>
      <charset val="134"/>
    </font>
    <font>
      <u/>
      <sz val="10"/>
      <color indexed="12"/>
      <name val="Arial"/>
      <charset val="134"/>
    </font>
    <font>
      <sz val="11"/>
      <name val="돋움"/>
      <charset val="134"/>
    </font>
    <font>
      <b/>
      <i/>
      <sz val="12"/>
      <name val="Times New Roman"/>
      <charset val="134"/>
    </font>
    <font>
      <sz val="12"/>
      <color indexed="60"/>
      <name val="宋体"/>
      <charset val="134"/>
    </font>
    <font>
      <sz val="10"/>
      <color indexed="20"/>
      <name val="Arial"/>
      <charset val="134"/>
    </font>
    <font>
      <sz val="18"/>
      <name val="Times New Roman"/>
      <charset val="134"/>
    </font>
    <font>
      <b/>
      <sz val="13"/>
      <name val="Times New Roman"/>
      <charset val="134"/>
    </font>
    <font>
      <i/>
      <sz val="12"/>
      <name val="Times New Roman"/>
      <charset val="134"/>
    </font>
    <font>
      <sz val="10"/>
      <color indexed="8"/>
      <name val="MS Sans Serif"/>
      <charset val="134"/>
    </font>
    <font>
      <sz val="11"/>
      <color rgb="FFFA7D00"/>
      <name val="宋体"/>
      <charset val="134"/>
      <scheme val="minor"/>
    </font>
    <font>
      <b/>
      <sz val="11"/>
      <color theme="1"/>
      <name val="宋体"/>
      <charset val="134"/>
      <scheme val="minor"/>
    </font>
    <font>
      <b/>
      <sz val="11"/>
      <color indexed="16"/>
      <name val="Times New Roman"/>
      <charset val="134"/>
    </font>
    <font>
      <sz val="8"/>
      <color indexed="16"/>
      <name val="Century Schoolbook"/>
      <charset val="134"/>
    </font>
    <font>
      <b/>
      <i/>
      <sz val="10"/>
      <name val="Times New Roman"/>
      <charset val="134"/>
    </font>
    <font>
      <sz val="11"/>
      <color indexed="12"/>
      <name val="Times New Roman"/>
      <charset val="134"/>
    </font>
    <font>
      <sz val="11"/>
      <color theme="1"/>
      <name val="Tahoma"/>
      <charset val="134"/>
    </font>
    <font>
      <sz val="11"/>
      <color rgb="FF3F3F76"/>
      <name val="宋体"/>
      <charset val="134"/>
      <scheme val="minor"/>
    </font>
    <font>
      <sz val="10"/>
      <name val="楷体"/>
      <charset val="134"/>
    </font>
    <font>
      <u/>
      <sz val="10"/>
      <color indexed="14"/>
      <name val="MS Sans Serif"/>
      <charset val="134"/>
    </font>
    <font>
      <sz val="10"/>
      <color rgb="FF000000"/>
      <name val="宋体"/>
      <charset val="134"/>
      <scheme val="minor"/>
    </font>
    <font>
      <sz val="11"/>
      <color indexed="8"/>
      <name val="宋体"/>
      <charset val="134"/>
      <scheme val="minor"/>
    </font>
    <font>
      <u/>
      <sz val="10"/>
      <color indexed="12"/>
      <name val="MS Sans Serif"/>
      <charset val="134"/>
    </font>
    <font>
      <b/>
      <sz val="9"/>
      <name val="Arial"/>
      <charset val="134"/>
    </font>
    <font>
      <sz val="10"/>
      <color indexed="17"/>
      <name val="Arial"/>
      <charset val="134"/>
    </font>
    <font>
      <b/>
      <sz val="12"/>
      <color indexed="9"/>
      <name val="宋体"/>
      <charset val="134"/>
    </font>
    <font>
      <sz val="12"/>
      <color indexed="10"/>
      <name val="宋体"/>
      <charset val="134"/>
    </font>
    <font>
      <sz val="12"/>
      <color indexed="52"/>
      <name val="宋体"/>
      <charset val="134"/>
    </font>
    <font>
      <i/>
      <sz val="12"/>
      <color indexed="23"/>
      <name val="宋体"/>
      <charset val="134"/>
    </font>
    <font>
      <b/>
      <sz val="11"/>
      <name val="黑体"/>
      <charset val="134"/>
    </font>
  </fonts>
  <fills count="137">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theme="9" tint="0.799584948271126"/>
        <bgColor indexed="64"/>
      </patternFill>
    </fill>
    <fill>
      <patternFill patternType="solid">
        <fgColor theme="6" tint="0.799584948271126"/>
        <bgColor indexed="64"/>
      </patternFill>
    </fill>
    <fill>
      <patternFill patternType="solid">
        <fgColor indexed="10"/>
        <bgColor indexed="64"/>
      </patternFill>
    </fill>
    <fill>
      <patternFill patternType="solid">
        <fgColor indexed="29"/>
        <bgColor indexed="64"/>
      </patternFill>
    </fill>
    <fill>
      <patternFill patternType="solid">
        <fgColor indexed="22"/>
        <bgColor indexed="22"/>
      </patternFill>
    </fill>
    <fill>
      <patternFill patternType="solid">
        <fgColor indexed="31"/>
        <bgColor indexed="64"/>
      </patternFill>
    </fill>
    <fill>
      <patternFill patternType="solid">
        <fgColor theme="8" tint="0.399578844569231"/>
        <bgColor indexed="64"/>
      </patternFill>
    </fill>
    <fill>
      <patternFill patternType="solid">
        <fgColor indexed="46"/>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theme="9" tint="0.799645985290078"/>
        <bgColor indexed="64"/>
      </patternFill>
    </fill>
    <fill>
      <patternFill patternType="solid">
        <fgColor theme="5" tint="0.799584948271126"/>
        <bgColor indexed="64"/>
      </patternFill>
    </fill>
    <fill>
      <patternFill patternType="solid">
        <fgColor indexed="54"/>
        <bgColor indexed="54"/>
      </patternFill>
    </fill>
    <fill>
      <patternFill patternType="solid">
        <fgColor indexed="43"/>
        <bgColor indexed="64"/>
      </patternFill>
    </fill>
    <fill>
      <patternFill patternType="solid">
        <fgColor theme="8" tint="0.399639881588183"/>
        <bgColor indexed="64"/>
      </patternFill>
    </fill>
    <fill>
      <patternFill patternType="solid">
        <fgColor indexed="54"/>
        <bgColor indexed="64"/>
      </patternFill>
    </fill>
    <fill>
      <patternFill patternType="solid">
        <fgColor indexed="27"/>
        <bgColor indexed="64"/>
      </patternFill>
    </fill>
    <fill>
      <patternFill patternType="solid">
        <fgColor theme="4" tint="0.799584948271126"/>
        <bgColor indexed="64"/>
      </patternFill>
    </fill>
    <fill>
      <patternFill patternType="solid">
        <fgColor indexed="53"/>
        <bgColor indexed="64"/>
      </patternFill>
    </fill>
    <fill>
      <patternFill patternType="solid">
        <fgColor indexed="44"/>
        <bgColor indexed="64"/>
      </patternFill>
    </fill>
    <fill>
      <patternFill patternType="solid">
        <fgColor indexed="36"/>
        <bgColor indexed="64"/>
      </patternFill>
    </fill>
    <fill>
      <patternFill patternType="solid">
        <fgColor indexed="55"/>
        <bgColor indexed="64"/>
      </patternFill>
    </fill>
    <fill>
      <patternFill patternType="solid">
        <fgColor theme="8" tint="0.799615466780602"/>
        <bgColor indexed="64"/>
      </patternFill>
    </fill>
    <fill>
      <patternFill patternType="solid">
        <fgColor theme="8" tint="0.799645985290078"/>
        <bgColor indexed="64"/>
      </patternFill>
    </fill>
    <fill>
      <patternFill patternType="solid">
        <fgColor theme="7" tint="0.799584948271126"/>
        <bgColor indexed="64"/>
      </patternFill>
    </fill>
    <fill>
      <patternFill patternType="solid">
        <fgColor indexed="52"/>
        <bgColor indexed="64"/>
      </patternFill>
    </fill>
    <fill>
      <patternFill patternType="solid">
        <fgColor theme="4" tint="0.799645985290078"/>
        <bgColor indexed="64"/>
      </patternFill>
    </fill>
    <fill>
      <patternFill patternType="solid">
        <fgColor indexed="51"/>
        <bgColor indexed="51"/>
      </patternFill>
    </fill>
    <fill>
      <patternFill patternType="solid">
        <fgColor theme="4" tint="0.399548326059755"/>
        <bgColor indexed="64"/>
      </patternFill>
    </fill>
    <fill>
      <patternFill patternType="solid">
        <fgColor theme="6" tint="0.399639881588183"/>
        <bgColor indexed="64"/>
      </patternFill>
    </fill>
    <fill>
      <patternFill patternType="solid">
        <fgColor indexed="45"/>
        <bgColor indexed="45"/>
      </patternFill>
    </fill>
    <fill>
      <patternFill patternType="solid">
        <fgColor theme="6" tint="0.799645985290078"/>
        <bgColor indexed="64"/>
      </patternFill>
    </fill>
    <fill>
      <patternFill patternType="solid">
        <fgColor indexed="30"/>
        <bgColor indexed="30"/>
      </patternFill>
    </fill>
    <fill>
      <patternFill patternType="solid">
        <fgColor theme="6" tint="0.799615466780602"/>
        <bgColor indexed="64"/>
      </patternFill>
    </fill>
    <fill>
      <patternFill patternType="solid">
        <fgColor theme="5" tint="0.799645985290078"/>
        <bgColor indexed="64"/>
      </patternFill>
    </fill>
    <fill>
      <patternFill patternType="solid">
        <fgColor indexed="47"/>
        <bgColor indexed="47"/>
      </patternFill>
    </fill>
    <fill>
      <patternFill patternType="solid">
        <fgColor theme="7" tint="0.399578844569231"/>
        <bgColor indexed="64"/>
      </patternFill>
    </fill>
    <fill>
      <patternFill patternType="solid">
        <fgColor indexed="30"/>
        <bgColor indexed="64"/>
      </patternFill>
    </fill>
    <fill>
      <patternFill patternType="solid">
        <fgColor theme="5" tint="0.399578844569231"/>
        <bgColor indexed="64"/>
      </patternFill>
    </fill>
    <fill>
      <patternFill patternType="solid">
        <fgColor indexed="20"/>
        <bgColor indexed="64"/>
      </patternFill>
    </fill>
    <fill>
      <patternFill patternType="solid">
        <fgColor indexed="27"/>
        <bgColor indexed="27"/>
      </patternFill>
    </fill>
    <fill>
      <patternFill patternType="solid">
        <fgColor theme="7" tint="0.399639881588183"/>
        <bgColor indexed="64"/>
      </patternFill>
    </fill>
    <fill>
      <patternFill patternType="solid">
        <fgColor theme="5" tint="0.79955442976165"/>
        <bgColor indexed="64"/>
      </patternFill>
    </fill>
    <fill>
      <patternFill patternType="solid">
        <fgColor indexed="13"/>
        <bgColor indexed="64"/>
      </patternFill>
    </fill>
    <fill>
      <patternFill patternType="solid">
        <fgColor theme="9" tint="0.399639881588183"/>
        <bgColor indexed="64"/>
      </patternFill>
    </fill>
    <fill>
      <patternFill patternType="solid">
        <fgColor indexed="62"/>
        <bgColor indexed="64"/>
      </patternFill>
    </fill>
    <fill>
      <patternFill patternType="solid">
        <fgColor theme="9" tint="0.799615466780602"/>
        <bgColor indexed="64"/>
      </patternFill>
    </fill>
    <fill>
      <patternFill patternType="solid">
        <fgColor theme="8" tint="0.79955442976165"/>
        <bgColor indexed="64"/>
      </patternFill>
    </fill>
    <fill>
      <patternFill patternType="solid">
        <fgColor theme="9" tint="0.399578844569231"/>
        <bgColor indexed="64"/>
      </patternFill>
    </fill>
    <fill>
      <patternFill patternType="solid">
        <fgColor theme="5" tint="0.799615466780602"/>
        <bgColor indexed="64"/>
      </patternFill>
    </fill>
    <fill>
      <patternFill patternType="solid">
        <fgColor theme="6" tint="0.399578844569231"/>
        <bgColor indexed="64"/>
      </patternFill>
    </fill>
    <fill>
      <patternFill patternType="solid">
        <fgColor theme="7" tint="0.399609363078707"/>
        <bgColor indexed="64"/>
      </patternFill>
    </fill>
    <fill>
      <patternFill patternType="solid">
        <fgColor theme="7" tint="0.799645985290078"/>
        <bgColor indexed="64"/>
      </patternFill>
    </fill>
    <fill>
      <patternFill patternType="solid">
        <fgColor indexed="42"/>
        <bgColor indexed="42"/>
      </patternFill>
    </fill>
    <fill>
      <patternFill patternType="solid">
        <fgColor theme="6" tint="0.79955442976165"/>
        <bgColor indexed="64"/>
      </patternFill>
    </fill>
    <fill>
      <patternFill patternType="solid">
        <fgColor indexed="29"/>
        <bgColor indexed="29"/>
      </patternFill>
    </fill>
    <fill>
      <patternFill patternType="solid">
        <fgColor theme="7" tint="0.799615466780602"/>
        <bgColor indexed="64"/>
      </patternFill>
    </fill>
    <fill>
      <patternFill patternType="solid">
        <fgColor theme="9" tint="0.79955442976165"/>
        <bgColor indexed="64"/>
      </patternFill>
    </fill>
    <fill>
      <patternFill patternType="solid">
        <fgColor indexed="15"/>
        <bgColor indexed="64"/>
      </patternFill>
    </fill>
    <fill>
      <patternFill patternType="solid">
        <fgColor indexed="49"/>
        <bgColor indexed="49"/>
      </patternFill>
    </fill>
    <fill>
      <patternFill patternType="solid">
        <fgColor theme="8" tint="0.799584948271126"/>
        <bgColor indexed="64"/>
      </patternFill>
    </fill>
    <fill>
      <patternFill patternType="solid">
        <fgColor theme="4" tint="0.79955442976165"/>
        <bgColor indexed="64"/>
      </patternFill>
    </fill>
    <fill>
      <patternFill patternType="solid">
        <fgColor indexed="55"/>
        <bgColor indexed="55"/>
      </patternFill>
    </fill>
    <fill>
      <patternFill patternType="solid">
        <fgColor indexed="12"/>
        <bgColor indexed="64"/>
      </patternFill>
    </fill>
    <fill>
      <patternFill patternType="solid">
        <fgColor theme="4" tint="0.799615466780602"/>
        <bgColor indexed="64"/>
      </patternFill>
    </fill>
    <fill>
      <patternFill patternType="solid">
        <fgColor theme="7" tint="0.79955442976165"/>
        <bgColor indexed="64"/>
      </patternFill>
    </fill>
    <fill>
      <patternFill patternType="solid">
        <fgColor indexed="41"/>
        <bgColor indexed="64"/>
      </patternFill>
    </fill>
    <fill>
      <patternFill patternType="solid">
        <fgColor indexed="26"/>
        <bgColor indexed="26"/>
      </patternFill>
    </fill>
    <fill>
      <patternFill patternType="solid">
        <fgColor indexed="44"/>
        <bgColor indexed="44"/>
      </patternFill>
    </fill>
    <fill>
      <patternFill patternType="gray0625"/>
    </fill>
    <fill>
      <patternFill patternType="solid">
        <fgColor indexed="52"/>
        <bgColor indexed="52"/>
      </patternFill>
    </fill>
    <fill>
      <patternFill patternType="solid">
        <fgColor indexed="25"/>
        <bgColor indexed="25"/>
      </patternFill>
    </fill>
    <fill>
      <patternFill patternType="solid">
        <fgColor theme="9" tint="0.399548326059755"/>
        <bgColor indexed="64"/>
      </patternFill>
    </fill>
    <fill>
      <patternFill patternType="solid">
        <fgColor indexed="53"/>
        <bgColor indexed="53"/>
      </patternFill>
    </fill>
    <fill>
      <patternFill patternType="solid">
        <fgColor theme="7" tint="0.399548326059755"/>
        <bgColor indexed="64"/>
      </patternFill>
    </fill>
    <fill>
      <patternFill patternType="solid">
        <fgColor theme="6" tint="0.399548326059755"/>
        <bgColor indexed="64"/>
      </patternFill>
    </fill>
    <fill>
      <patternFill patternType="solid">
        <fgColor theme="8" tint="0.399548326059755"/>
        <bgColor indexed="64"/>
      </patternFill>
    </fill>
    <fill>
      <patternFill patternType="solid">
        <fgColor theme="6" tint="0.399609363078707"/>
        <bgColor indexed="64"/>
      </patternFill>
    </fill>
    <fill>
      <patternFill patternType="solid">
        <fgColor theme="5" tint="0.399639881588183"/>
        <bgColor indexed="64"/>
      </patternFill>
    </fill>
    <fill>
      <patternFill patternType="solid">
        <fgColor indexed="31"/>
        <bgColor indexed="31"/>
      </patternFill>
    </fill>
    <fill>
      <patternFill patternType="solid">
        <fgColor theme="4" tint="0.399578844569231"/>
        <bgColor indexed="64"/>
      </patternFill>
    </fill>
    <fill>
      <patternFill patternType="mediumGray">
        <fgColor indexed="22"/>
      </patternFill>
    </fill>
    <fill>
      <patternFill patternType="solid">
        <fgColor theme="8" tint="0.399609363078707"/>
        <bgColor indexed="64"/>
      </patternFill>
    </fill>
    <fill>
      <patternFill patternType="solid">
        <fgColor theme="4" tint="0.399609363078707"/>
        <bgColor indexed="64"/>
      </patternFill>
    </fill>
    <fill>
      <patternFill patternType="solid">
        <fgColor theme="4" tint="0.399639881588183"/>
        <bgColor indexed="64"/>
      </patternFill>
    </fill>
    <fill>
      <patternFill patternType="solid">
        <fgColor theme="9" tint="0.399609363078707"/>
        <bgColor indexed="64"/>
      </patternFill>
    </fill>
    <fill>
      <patternFill patternType="solid">
        <fgColor theme="5" tint="0.399609363078707"/>
        <bgColor indexed="64"/>
      </patternFill>
    </fill>
    <fill>
      <patternFill patternType="solid">
        <fgColor theme="5" tint="0.399548326059755"/>
        <bgColor indexed="64"/>
      </patternFill>
    </fill>
    <fill>
      <patternFill patternType="solid">
        <fgColor indexed="25"/>
        <bgColor indexed="64"/>
      </patternFill>
    </fill>
    <fill>
      <patternFill patternType="solid">
        <fgColor indexed="43"/>
        <bgColor indexed="43"/>
      </patternFill>
    </fill>
    <fill>
      <patternFill patternType="lightUp">
        <fgColor indexed="9"/>
        <bgColor indexed="22"/>
      </patternFill>
    </fill>
    <fill>
      <patternFill patternType="solid">
        <fgColor indexed="19"/>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3"/>
      </patternFill>
    </fill>
  </fills>
  <borders count="4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style="thin">
        <color indexed="49"/>
      </top>
      <bottom style="double">
        <color indexed="49"/>
      </bottom>
      <diagonal/>
    </border>
    <border>
      <left/>
      <right/>
      <top/>
      <bottom style="thick">
        <color theme="4" tint="0.49998474074526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49"/>
      </bottom>
      <diagonal/>
    </border>
    <border>
      <left/>
      <right/>
      <top/>
      <bottom style="medium">
        <color indexed="49"/>
      </bottom>
      <diagonal/>
    </border>
    <border>
      <left/>
      <right/>
      <top/>
      <bottom style="medium">
        <color auto="1"/>
      </bottom>
      <diagonal/>
    </border>
    <border>
      <left/>
      <right/>
      <top/>
      <bottom style="thick">
        <color theme="4"/>
      </bottom>
      <diagonal/>
    </border>
    <border>
      <left/>
      <right/>
      <top style="thin">
        <color auto="1"/>
      </top>
      <bottom style="double">
        <color auto="1"/>
      </bottom>
      <diagonal/>
    </border>
    <border>
      <left/>
      <right/>
      <top/>
      <bottom style="double">
        <color indexed="52"/>
      </bottom>
      <diagonal/>
    </border>
    <border>
      <left/>
      <right/>
      <top/>
      <bottom style="medium">
        <color theme="4" tint="0.399639881588183"/>
      </bottom>
      <diagonal/>
    </border>
    <border>
      <left/>
      <right/>
      <top/>
      <bottom style="medium">
        <color theme="4" tint="0.399578844569231"/>
      </bottom>
      <diagonal/>
    </border>
    <border>
      <left style="thin">
        <color auto="1"/>
      </left>
      <right style="thin">
        <color auto="1"/>
      </right>
      <top/>
      <bottom/>
      <diagonal/>
    </border>
    <border>
      <left/>
      <right/>
      <top style="medium">
        <color auto="1"/>
      </top>
      <bottom style="medium">
        <color auto="1"/>
      </bottom>
      <diagonal/>
    </border>
    <border>
      <left style="thin">
        <color theme="1"/>
      </left>
      <right style="thin">
        <color theme="1"/>
      </right>
      <top style="thin">
        <color theme="1"/>
      </top>
      <bottom style="thin">
        <color theme="1"/>
      </bottom>
      <diagonal/>
    </border>
    <border>
      <left/>
      <right/>
      <top/>
      <bottom style="medium">
        <color theme="4" tint="0.399609363078707"/>
      </bottom>
      <diagonal/>
    </border>
    <border>
      <left/>
      <right/>
      <top/>
      <bottom style="medium">
        <color theme="4" tint="0.399548326059755"/>
      </bottom>
      <diagonal/>
    </border>
    <border>
      <left/>
      <right style="thin">
        <color auto="1"/>
      </right>
      <top/>
      <bottom/>
      <diagonal/>
    </border>
    <border>
      <left style="hair">
        <color auto="1"/>
      </left>
      <right style="hair">
        <color auto="1"/>
      </right>
      <top style="hair">
        <color auto="1"/>
      </top>
      <bottom style="hair">
        <color auto="1"/>
      </bottom>
      <diagonal/>
    </border>
    <border>
      <left/>
      <right style="thin">
        <color auto="1"/>
      </right>
      <top/>
      <bottom style="thin">
        <color auto="1"/>
      </bottom>
      <diagonal/>
    </border>
  </borders>
  <cellStyleXfs count="901">
    <xf numFmtId="0" fontId="0" fillId="0" borderId="0">
      <alignment vertical="center"/>
    </xf>
    <xf numFmtId="43" fontId="28" fillId="0" borderId="0" applyFont="0" applyFill="0" applyBorder="0" applyAlignment="0" applyProtection="0">
      <alignment vertical="center"/>
    </xf>
    <xf numFmtId="0" fontId="0" fillId="0" borderId="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11"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2" applyNumberFormat="0" applyFill="0" applyAlignment="0" applyProtection="0">
      <alignment vertical="center"/>
    </xf>
    <xf numFmtId="0" fontId="35" fillId="0" borderId="12" applyNumberFormat="0" applyFill="0" applyAlignment="0" applyProtection="0">
      <alignment vertical="center"/>
    </xf>
    <xf numFmtId="0" fontId="36" fillId="0" borderId="13" applyNumberFormat="0" applyFill="0" applyAlignment="0" applyProtection="0">
      <alignment vertical="center"/>
    </xf>
    <xf numFmtId="0" fontId="36" fillId="0" borderId="0" applyNumberFormat="0" applyFill="0" applyBorder="0" applyAlignment="0" applyProtection="0">
      <alignment vertical="center"/>
    </xf>
    <xf numFmtId="0" fontId="37" fillId="4" borderId="14" applyNumberFormat="0" applyAlignment="0" applyProtection="0">
      <alignment vertical="center"/>
    </xf>
    <xf numFmtId="0" fontId="38" fillId="5" borderId="15" applyNumberFormat="0" applyAlignment="0" applyProtection="0">
      <alignment vertical="center"/>
    </xf>
    <xf numFmtId="0" fontId="39" fillId="5" borderId="14" applyNumberFormat="0" applyAlignment="0" applyProtection="0">
      <alignment vertical="center"/>
    </xf>
    <xf numFmtId="0" fontId="40" fillId="6" borderId="16" applyNumberFormat="0" applyAlignment="0" applyProtection="0">
      <alignment vertical="center"/>
    </xf>
    <xf numFmtId="0" fontId="41" fillId="0" borderId="17" applyNumberFormat="0" applyFill="0" applyAlignment="0" applyProtection="0">
      <alignment vertical="center"/>
    </xf>
    <xf numFmtId="0" fontId="42" fillId="0" borderId="18"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49" fillId="35" borderId="19" applyNumberFormat="0" applyAlignment="0" applyProtection="0">
      <alignment vertical="center"/>
    </xf>
    <xf numFmtId="0" fontId="50" fillId="36" borderId="0" applyProtection="0"/>
    <xf numFmtId="0" fontId="51" fillId="37" borderId="0" applyProtection="0"/>
    <xf numFmtId="0" fontId="12" fillId="0" borderId="20" applyNumberFormat="0" applyFill="0" applyAlignment="0" applyProtection="0">
      <alignment vertical="center"/>
    </xf>
    <xf numFmtId="0" fontId="12" fillId="38" borderId="21" applyNumberFormat="0" applyFont="0" applyAlignment="0" applyProtection="0">
      <alignment vertical="center"/>
    </xf>
    <xf numFmtId="0" fontId="52" fillId="0" borderId="0">
      <alignment horizontal="centerContinuous" vertical="center"/>
    </xf>
    <xf numFmtId="0" fontId="53" fillId="38" borderId="21" applyNumberFormat="0" applyFont="0" applyAlignment="0" applyProtection="0">
      <alignment vertical="center"/>
    </xf>
    <xf numFmtId="0" fontId="12" fillId="39" borderId="22" applyNumberFormat="0" applyAlignment="0" applyProtection="0">
      <alignment vertical="center"/>
    </xf>
    <xf numFmtId="0" fontId="53" fillId="35" borderId="0" applyNumberFormat="0" applyBorder="0" applyAlignment="0" applyProtection="0">
      <alignment vertical="center"/>
    </xf>
    <xf numFmtId="0" fontId="48" fillId="34" borderId="0"/>
    <xf numFmtId="0" fontId="54" fillId="37" borderId="0" applyNumberFormat="0" applyBorder="0" applyAlignment="0" applyProtection="0">
      <alignment vertical="center"/>
    </xf>
    <xf numFmtId="0" fontId="12" fillId="39" borderId="19" applyNumberFormat="0" applyAlignment="0" applyProtection="0">
      <alignment vertical="center"/>
    </xf>
    <xf numFmtId="0" fontId="55" fillId="0" borderId="20" applyNumberFormat="0" applyFill="0" applyAlignment="0" applyProtection="0">
      <alignment vertical="center"/>
    </xf>
    <xf numFmtId="0" fontId="56" fillId="39" borderId="1"/>
    <xf numFmtId="0" fontId="12" fillId="0" borderId="0" applyProtection="0">
      <alignment vertical="center"/>
    </xf>
    <xf numFmtId="0" fontId="12" fillId="38" borderId="0" applyNumberFormat="0" applyBorder="0" applyAlignment="0" applyProtection="0">
      <alignment vertical="center"/>
    </xf>
    <xf numFmtId="0" fontId="57" fillId="0" borderId="0" applyProtection="0">
      <alignment vertical="center"/>
    </xf>
    <xf numFmtId="0" fontId="28" fillId="16" borderId="0" applyNumberFormat="0" applyBorder="0" applyAlignment="0" applyProtection="0">
      <alignment vertical="center"/>
    </xf>
    <xf numFmtId="176" fontId="57" fillId="0" borderId="0" applyFont="0" applyFill="0" applyBorder="0" applyAlignment="0" applyProtection="0"/>
    <xf numFmtId="0" fontId="58" fillId="34" borderId="0" applyNumberFormat="0" applyBorder="0" applyAlignment="0" applyProtection="0">
      <alignment vertical="center"/>
    </xf>
    <xf numFmtId="0" fontId="12" fillId="35" borderId="19" applyNumberFormat="0" applyAlignment="0" applyProtection="0">
      <alignment vertical="center"/>
    </xf>
    <xf numFmtId="0" fontId="53" fillId="34" borderId="0" applyNumberFormat="0" applyBorder="0" applyAlignment="0" applyProtection="0">
      <alignment vertical="center"/>
    </xf>
    <xf numFmtId="0" fontId="59" fillId="40" borderId="22" applyNumberFormat="0" applyAlignment="0" applyProtection="0">
      <alignment vertical="center"/>
    </xf>
    <xf numFmtId="0" fontId="53" fillId="39" borderId="0" applyNumberFormat="0" applyBorder="0" applyAlignment="0" applyProtection="0">
      <alignment vertical="center"/>
    </xf>
    <xf numFmtId="0" fontId="28" fillId="41" borderId="0" applyNumberFormat="0" applyBorder="0" applyAlignment="0" applyProtection="0">
      <alignment vertical="center"/>
    </xf>
    <xf numFmtId="0" fontId="12" fillId="34" borderId="0" applyNumberFormat="0" applyBorder="0" applyAlignment="0" applyProtection="0">
      <alignment vertical="center"/>
    </xf>
    <xf numFmtId="0" fontId="58" fillId="34" borderId="0"/>
    <xf numFmtId="0" fontId="60" fillId="0" borderId="0"/>
    <xf numFmtId="0" fontId="28" fillId="42" borderId="0" applyNumberFormat="0" applyBorder="0" applyAlignment="0" applyProtection="0">
      <alignment vertical="center"/>
    </xf>
    <xf numFmtId="177" fontId="61" fillId="0" borderId="2" applyAlignment="0" applyProtection="0"/>
    <xf numFmtId="0" fontId="62" fillId="43" borderId="0" applyNumberFormat="0" applyBorder="0" applyAlignment="0" applyProtection="0">
      <alignment vertical="center"/>
    </xf>
    <xf numFmtId="0" fontId="53" fillId="40" borderId="0" applyNumberFormat="0" applyBorder="0" applyAlignment="0" applyProtection="0">
      <alignment vertical="center"/>
    </xf>
    <xf numFmtId="0" fontId="57" fillId="0" borderId="0">
      <alignment vertical="center"/>
    </xf>
    <xf numFmtId="0" fontId="53" fillId="44" borderId="0" applyNumberFormat="0" applyBorder="0" applyAlignment="0" applyProtection="0">
      <alignment vertical="center"/>
    </xf>
    <xf numFmtId="0" fontId="63" fillId="45" borderId="0" applyNumberFormat="0" applyBorder="0" applyAlignment="0" applyProtection="0"/>
    <xf numFmtId="0" fontId="53" fillId="46" borderId="0" applyNumberFormat="0" applyBorder="0" applyAlignment="0" applyProtection="0">
      <alignment vertical="center"/>
    </xf>
    <xf numFmtId="0" fontId="50" fillId="36" borderId="0" applyNumberFormat="0" applyBorder="0" applyAlignment="0" applyProtection="0">
      <alignment vertical="center"/>
    </xf>
    <xf numFmtId="0" fontId="63" fillId="39" borderId="0" applyNumberFormat="0" applyBorder="0" applyAlignment="0" applyProtection="0">
      <alignment vertical="center"/>
    </xf>
    <xf numFmtId="0" fontId="64" fillId="38" borderId="0" applyProtection="0"/>
    <xf numFmtId="0" fontId="63" fillId="35" borderId="0" applyProtection="0"/>
    <xf numFmtId="178" fontId="57" fillId="0" borderId="0" applyFill="0" applyBorder="0" applyAlignment="0"/>
    <xf numFmtId="0" fontId="65" fillId="47" borderId="0" applyNumberFormat="0" applyBorder="0" applyAlignment="0" applyProtection="0">
      <alignment vertical="center"/>
    </xf>
    <xf numFmtId="0" fontId="66" fillId="6" borderId="16" applyNumberFormat="0" applyAlignment="0" applyProtection="0">
      <alignment vertical="center"/>
    </xf>
    <xf numFmtId="0" fontId="1" fillId="0" borderId="1">
      <alignment horizontal="distributed" vertical="center" wrapText="1"/>
    </xf>
    <xf numFmtId="0" fontId="12" fillId="48" borderId="0" applyNumberFormat="0" applyBorder="0" applyAlignment="0" applyProtection="0">
      <alignment vertical="center"/>
    </xf>
    <xf numFmtId="0" fontId="28" fillId="24" borderId="0" applyNumberFormat="0" applyBorder="0" applyAlignment="0" applyProtection="0">
      <alignment vertical="center"/>
    </xf>
    <xf numFmtId="0" fontId="67" fillId="39" borderId="19" applyNumberFormat="0" applyAlignment="0" applyProtection="0">
      <alignment vertical="center"/>
    </xf>
    <xf numFmtId="179" fontId="57" fillId="0" borderId="0" applyFont="0" applyFill="0" applyBorder="0" applyAlignment="0" applyProtection="0"/>
    <xf numFmtId="0" fontId="58" fillId="48" borderId="0" applyNumberFormat="0" applyBorder="0" applyAlignment="0" applyProtection="0">
      <alignment vertical="center"/>
    </xf>
    <xf numFmtId="0" fontId="63" fillId="48" borderId="0" applyNumberFormat="0" applyBorder="0" applyAlignment="0" applyProtection="0">
      <alignment vertical="center"/>
    </xf>
    <xf numFmtId="0" fontId="68" fillId="0" borderId="23" applyNumberFormat="0" applyFill="0" applyAlignment="0" applyProtection="0">
      <alignment vertical="center"/>
    </xf>
    <xf numFmtId="0" fontId="53" fillId="49" borderId="0" applyNumberFormat="0" applyBorder="0" applyAlignment="0" applyProtection="0">
      <alignment vertical="center"/>
    </xf>
    <xf numFmtId="0" fontId="55" fillId="0" borderId="20" applyNumberFormat="0" applyAlignment="0" applyProtection="0">
      <alignment vertical="center"/>
    </xf>
    <xf numFmtId="38" fontId="56" fillId="39" borderId="0" applyNumberFormat="0" applyBorder="0" applyAlignment="0" applyProtection="0"/>
    <xf numFmtId="0" fontId="28" fillId="28" borderId="0" applyNumberFormat="0" applyBorder="0" applyAlignment="0" applyProtection="0">
      <alignment vertical="center"/>
    </xf>
    <xf numFmtId="0" fontId="54" fillId="50" borderId="0" applyNumberFormat="0" applyBorder="0" applyAlignment="0" applyProtection="0">
      <alignment vertical="center"/>
    </xf>
    <xf numFmtId="0" fontId="53" fillId="51" borderId="0" applyNumberFormat="0" applyBorder="0" applyAlignment="0" applyProtection="0">
      <alignment vertical="center"/>
    </xf>
    <xf numFmtId="0" fontId="12" fillId="36" borderId="0" applyNumberFormat="0" applyBorder="0" applyAlignment="0" applyProtection="0">
      <alignment vertical="center"/>
    </xf>
    <xf numFmtId="0" fontId="62" fillId="50" borderId="0" applyNumberFormat="0" applyBorder="0" applyAlignment="0" applyProtection="0">
      <alignment vertical="center"/>
    </xf>
    <xf numFmtId="10" fontId="56" fillId="40" borderId="1" applyNumberFormat="0" applyBorder="0" applyAlignment="0" applyProtection="0"/>
    <xf numFmtId="0" fontId="53" fillId="38" borderId="0" applyNumberFormat="0" applyBorder="0" applyAlignment="0" applyProtection="0">
      <alignment vertical="center"/>
    </xf>
    <xf numFmtId="0" fontId="28" fillId="52" borderId="0" applyNumberFormat="0" applyBorder="0" applyAlignment="0" applyProtection="0">
      <alignment vertical="center"/>
    </xf>
    <xf numFmtId="0" fontId="28" fillId="53" borderId="0" applyNumberFormat="0" applyBorder="0" applyAlignment="0" applyProtection="0">
      <alignment vertical="center"/>
    </xf>
    <xf numFmtId="0" fontId="51" fillId="54" borderId="0" applyNumberFormat="0" applyBorder="0" applyAlignment="0" applyProtection="0">
      <alignment vertical="center"/>
    </xf>
    <xf numFmtId="0" fontId="69" fillId="0" borderId="0"/>
    <xf numFmtId="0" fontId="59" fillId="39" borderId="22" applyNumberFormat="0" applyAlignment="0" applyProtection="0">
      <alignment vertical="center"/>
    </xf>
    <xf numFmtId="0" fontId="54" fillId="49" borderId="0" applyNumberFormat="0" applyBorder="0" applyAlignment="0" applyProtection="0">
      <alignment vertical="center"/>
    </xf>
    <xf numFmtId="0" fontId="62" fillId="39" borderId="0" applyNumberFormat="0" applyBorder="0" applyAlignment="0" applyProtection="0">
      <alignment vertical="center"/>
    </xf>
    <xf numFmtId="0" fontId="53" fillId="55" borderId="0" applyNumberFormat="0" applyBorder="0" applyAlignment="0" applyProtection="0">
      <alignment vertical="center"/>
    </xf>
    <xf numFmtId="0" fontId="48" fillId="48" borderId="0" applyProtection="0"/>
    <xf numFmtId="0" fontId="63" fillId="39" borderId="0" applyProtection="0"/>
    <xf numFmtId="0" fontId="70" fillId="35" borderId="19" applyNumberFormat="0" applyAlignment="0" applyProtection="0">
      <alignment vertical="center"/>
    </xf>
    <xf numFmtId="0" fontId="48" fillId="48" borderId="0"/>
    <xf numFmtId="0" fontId="53" fillId="35" borderId="0"/>
    <xf numFmtId="0" fontId="63" fillId="40" borderId="0" applyNumberFormat="0" applyBorder="0" applyAlignment="0" applyProtection="0"/>
    <xf numFmtId="0" fontId="54" fillId="43" borderId="0" applyNumberFormat="0" applyBorder="0" applyAlignment="0" applyProtection="0">
      <alignment vertical="center"/>
    </xf>
    <xf numFmtId="0" fontId="53" fillId="48" borderId="0" applyNumberFormat="0" applyBorder="0" applyAlignment="0" applyProtection="0">
      <alignment vertical="center"/>
    </xf>
    <xf numFmtId="0" fontId="65" fillId="56" borderId="0" applyNumberFormat="0" applyBorder="0" applyAlignment="0" applyProtection="0">
      <alignment vertical="center"/>
    </xf>
    <xf numFmtId="0" fontId="51" fillId="57" borderId="0" applyNumberFormat="0" applyBorder="0" applyAlignment="0" applyProtection="0">
      <alignment vertical="center"/>
    </xf>
    <xf numFmtId="0" fontId="12" fillId="58" borderId="0" applyNumberFormat="0" applyBorder="0" applyAlignment="0" applyProtection="0">
      <alignment vertical="center"/>
    </xf>
    <xf numFmtId="0" fontId="28" fillId="32" borderId="0" applyNumberFormat="0" applyBorder="0" applyAlignment="0" applyProtection="0">
      <alignment vertical="center"/>
    </xf>
    <xf numFmtId="0" fontId="53" fillId="48" borderId="0" applyProtection="0"/>
    <xf numFmtId="0" fontId="55" fillId="0" borderId="24" applyNumberFormat="0" applyFill="0" applyAlignment="0" applyProtection="0">
      <alignment vertical="center"/>
    </xf>
    <xf numFmtId="0" fontId="28" fillId="20" borderId="0" applyNumberFormat="0" applyBorder="0" applyAlignment="0" applyProtection="0">
      <alignment vertical="center"/>
    </xf>
    <xf numFmtId="0" fontId="12" fillId="44" borderId="0" applyNumberFormat="0" applyBorder="0" applyAlignment="0" applyProtection="0">
      <alignment vertical="center"/>
    </xf>
    <xf numFmtId="0" fontId="58" fillId="48" borderId="0" applyProtection="0"/>
    <xf numFmtId="0" fontId="53" fillId="36" borderId="0" applyNumberFormat="0" applyBorder="0" applyAlignment="0" applyProtection="0">
      <alignment vertical="center"/>
    </xf>
    <xf numFmtId="0" fontId="12" fillId="40" borderId="0" applyNumberFormat="0" applyBorder="0" applyAlignment="0" applyProtection="0">
      <alignment vertical="center"/>
    </xf>
    <xf numFmtId="0" fontId="35" fillId="0" borderId="25" applyNumberFormat="0" applyFill="0" applyAlignment="0" applyProtection="0">
      <alignment vertical="center"/>
    </xf>
    <xf numFmtId="0" fontId="71" fillId="0" borderId="26" applyNumberFormat="0" applyFill="0" applyAlignment="0" applyProtection="0">
      <alignment vertical="center"/>
    </xf>
    <xf numFmtId="0" fontId="72" fillId="0" borderId="0"/>
    <xf numFmtId="0" fontId="62" fillId="55" borderId="0" applyNumberFormat="0" applyBorder="0" applyAlignment="0" applyProtection="0">
      <alignment vertical="center"/>
    </xf>
    <xf numFmtId="0" fontId="28" fillId="59" borderId="0" applyNumberFormat="0" applyBorder="0" applyAlignment="0" applyProtection="0">
      <alignment vertical="center"/>
    </xf>
    <xf numFmtId="0" fontId="62" fillId="60" borderId="0" applyNumberFormat="0" applyBorder="0" applyAlignment="0" applyProtection="0">
      <alignment vertical="center"/>
    </xf>
    <xf numFmtId="0" fontId="53" fillId="61" borderId="0" applyNumberFormat="0" applyBorder="0" applyAlignment="0" applyProtection="0">
      <alignment vertical="center"/>
    </xf>
    <xf numFmtId="1" fontId="1" fillId="0" borderId="1">
      <alignment vertical="center"/>
      <protection locked="0"/>
    </xf>
    <xf numFmtId="0" fontId="54" fillId="62" borderId="0" applyNumberFormat="0" applyBorder="0" applyAlignment="0" applyProtection="0">
      <alignment vertical="center"/>
    </xf>
    <xf numFmtId="0" fontId="50" fillId="58" borderId="0" applyProtection="0"/>
    <xf numFmtId="9" fontId="12" fillId="0" borderId="0" applyProtection="0"/>
    <xf numFmtId="0" fontId="73" fillId="63" borderId="27" applyNumberFormat="0" applyAlignment="0" applyProtection="0">
      <alignment vertical="center"/>
    </xf>
    <xf numFmtId="0" fontId="65" fillId="14" borderId="0" applyNumberFormat="0" applyBorder="0" applyAlignment="0" applyProtection="0">
      <alignment vertical="center"/>
    </xf>
    <xf numFmtId="0" fontId="74" fillId="0" borderId="4">
      <alignment horizontal="left" vertical="center"/>
    </xf>
    <xf numFmtId="0" fontId="53" fillId="58" borderId="0" applyNumberFormat="0" applyBorder="0" applyAlignment="0" applyProtection="0">
      <alignment vertical="center"/>
    </xf>
    <xf numFmtId="0" fontId="75" fillId="39" borderId="19" applyNumberFormat="0" applyAlignment="0" applyProtection="0">
      <alignment vertical="center"/>
    </xf>
    <xf numFmtId="0" fontId="28" fillId="64" borderId="0" applyNumberFormat="0" applyBorder="0" applyAlignment="0" applyProtection="0">
      <alignment vertical="center"/>
    </xf>
    <xf numFmtId="0" fontId="53" fillId="48" borderId="0"/>
    <xf numFmtId="180" fontId="1" fillId="0" borderId="1">
      <alignment vertical="center"/>
      <protection locked="0"/>
    </xf>
    <xf numFmtId="0" fontId="28" fillId="65" borderId="0" applyNumberFormat="0" applyBorder="0" applyAlignment="0" applyProtection="0">
      <alignment vertical="center"/>
    </xf>
    <xf numFmtId="0" fontId="28" fillId="66" borderId="0" applyNumberFormat="0" applyBorder="0" applyAlignment="0" applyProtection="0">
      <alignment vertical="center"/>
    </xf>
    <xf numFmtId="0" fontId="54" fillId="44" borderId="0" applyNumberFormat="0" applyBorder="0" applyAlignment="0" applyProtection="0">
      <alignment vertical="center"/>
    </xf>
    <xf numFmtId="0" fontId="57" fillId="0" borderId="0"/>
    <xf numFmtId="0" fontId="50" fillId="58" borderId="0" applyNumberFormat="0" applyBorder="0" applyAlignment="0" applyProtection="0">
      <alignment vertical="center"/>
    </xf>
    <xf numFmtId="0" fontId="51" fillId="57" borderId="0" applyProtection="0"/>
    <xf numFmtId="0" fontId="67" fillId="40" borderId="19" applyNumberFormat="0" applyAlignment="0" applyProtection="0">
      <alignment vertical="center"/>
    </xf>
    <xf numFmtId="0" fontId="28" fillId="0" borderId="0">
      <alignment vertical="center"/>
    </xf>
    <xf numFmtId="0" fontId="54" fillId="67" borderId="0" applyNumberFormat="0" applyBorder="0" applyAlignment="0" applyProtection="0">
      <alignment vertical="center"/>
    </xf>
    <xf numFmtId="0" fontId="62" fillId="37" borderId="0" applyNumberFormat="0" applyBorder="0" applyAlignment="0" applyProtection="0">
      <alignment vertical="center"/>
    </xf>
    <xf numFmtId="0" fontId="28" fillId="68" borderId="0" applyNumberFormat="0" applyBorder="0" applyAlignment="0" applyProtection="0">
      <alignment vertical="center"/>
    </xf>
    <xf numFmtId="0" fontId="12" fillId="0" borderId="26" applyNumberFormat="0" applyFill="0" applyAlignment="0" applyProtection="0">
      <alignment vertical="center"/>
    </xf>
    <xf numFmtId="0" fontId="58" fillId="48" borderId="0"/>
    <xf numFmtId="0" fontId="63" fillId="58" borderId="0" applyNumberFormat="0" applyBorder="0" applyAlignment="0" applyProtection="0">
      <alignment vertical="center"/>
    </xf>
    <xf numFmtId="0" fontId="58" fillId="34" borderId="0" applyProtection="0"/>
    <xf numFmtId="0" fontId="76" fillId="0" borderId="0">
      <alignment vertical="top"/>
    </xf>
    <xf numFmtId="181" fontId="12" fillId="0" borderId="0">
      <alignment vertical="center"/>
    </xf>
    <xf numFmtId="10" fontId="12" fillId="0" borderId="0" applyProtection="0"/>
    <xf numFmtId="0" fontId="51" fillId="69" borderId="0" applyNumberFormat="0" applyBorder="0" applyAlignment="0" applyProtection="0"/>
    <xf numFmtId="0" fontId="51" fillId="51" borderId="0" applyNumberFormat="0" applyBorder="0" applyAlignment="0" applyProtection="0"/>
    <xf numFmtId="0" fontId="65" fillId="70" borderId="0" applyNumberFormat="0" applyBorder="0" applyAlignment="0" applyProtection="0">
      <alignment vertical="center"/>
    </xf>
    <xf numFmtId="0" fontId="65" fillId="71" borderId="0" applyNumberFormat="0" applyBorder="0" applyAlignment="0" applyProtection="0">
      <alignment vertical="center"/>
    </xf>
    <xf numFmtId="0" fontId="62" fillId="44" borderId="0" applyNumberFormat="0" applyBorder="0" applyAlignment="0" applyProtection="0">
      <alignment vertical="center"/>
    </xf>
    <xf numFmtId="0" fontId="12" fillId="39" borderId="0" applyNumberFormat="0" applyBorder="0" applyAlignment="0" applyProtection="0">
      <alignment vertical="center"/>
    </xf>
    <xf numFmtId="43" fontId="12" fillId="0" borderId="0" applyFont="0" applyFill="0" applyBorder="0" applyAlignment="0" applyProtection="0">
      <alignment vertical="center"/>
    </xf>
    <xf numFmtId="0" fontId="57" fillId="0" borderId="0">
      <protection locked="0"/>
    </xf>
    <xf numFmtId="0" fontId="64" fillId="72" borderId="0" applyNumberFormat="0" applyBorder="0" applyAlignment="0" applyProtection="0"/>
    <xf numFmtId="0" fontId="77" fillId="5" borderId="14" applyNumberFormat="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53" fillId="36" borderId="0" applyProtection="0"/>
    <xf numFmtId="0" fontId="13" fillId="73" borderId="0" applyNumberFormat="0" applyBorder="0" applyAlignment="0" applyProtection="0">
      <alignment vertical="center"/>
    </xf>
    <xf numFmtId="0" fontId="0" fillId="0" borderId="0" applyProtection="0">
      <alignment vertical="center"/>
    </xf>
    <xf numFmtId="0" fontId="80" fillId="48" borderId="0" applyNumberFormat="0" applyBorder="0" applyAlignment="0" applyProtection="0">
      <alignment vertical="center"/>
    </xf>
    <xf numFmtId="0" fontId="72" fillId="0" borderId="0" applyProtection="0"/>
    <xf numFmtId="0" fontId="62" fillId="57" borderId="0" applyNumberFormat="0" applyBorder="0" applyAlignment="0" applyProtection="0">
      <alignment vertical="center"/>
    </xf>
    <xf numFmtId="10" fontId="56" fillId="40" borderId="1" applyNumberFormat="0" applyBorder="0" applyAlignment="0" applyProtection="0">
      <alignment vertical="center"/>
    </xf>
    <xf numFmtId="0" fontId="81" fillId="0" borderId="28" applyProtection="0"/>
    <xf numFmtId="182" fontId="6" fillId="0" borderId="0" applyProtection="0">
      <alignment vertical="center"/>
    </xf>
    <xf numFmtId="49" fontId="57" fillId="0" borderId="0" applyFont="0" applyFill="0" applyBorder="0" applyAlignment="0" applyProtection="0"/>
    <xf numFmtId="37" fontId="82" fillId="0" borderId="0"/>
    <xf numFmtId="0" fontId="51" fillId="74" borderId="0" applyNumberFormat="0" applyBorder="0" applyAlignment="0" applyProtection="0">
      <alignment vertical="center"/>
    </xf>
    <xf numFmtId="0" fontId="28" fillId="75" borderId="0" applyNumberFormat="0" applyBorder="0" applyAlignment="0" applyProtection="0">
      <alignment vertical="center"/>
    </xf>
    <xf numFmtId="9" fontId="53" fillId="0" borderId="0" applyFont="0" applyBorder="0" applyAlignment="0" applyProtection="0">
      <alignment vertical="center"/>
    </xf>
    <xf numFmtId="0" fontId="63" fillId="34" borderId="0" applyNumberFormat="0" applyBorder="0" applyAlignment="0" applyProtection="0">
      <alignment vertical="center"/>
    </xf>
    <xf numFmtId="0" fontId="63" fillId="36" borderId="0" applyNumberFormat="0" applyBorder="0" applyAlignment="0" applyProtection="0">
      <alignment vertical="center"/>
    </xf>
    <xf numFmtId="0" fontId="28" fillId="76" borderId="0" applyNumberFormat="0" applyBorder="0" applyAlignment="0" applyProtection="0">
      <alignment vertical="center"/>
    </xf>
    <xf numFmtId="0" fontId="63" fillId="46" borderId="0" applyNumberFormat="0" applyBorder="0" applyAlignment="0" applyProtection="0">
      <alignment vertical="center"/>
    </xf>
    <xf numFmtId="0" fontId="54" fillId="60" borderId="0" applyNumberFormat="0" applyBorder="0" applyAlignment="0" applyProtection="0">
      <alignment vertical="center"/>
    </xf>
    <xf numFmtId="0" fontId="74" fillId="49" borderId="0" applyNumberFormat="0" applyBorder="0" applyAlignment="0" applyProtection="0">
      <alignment vertical="center"/>
    </xf>
    <xf numFmtId="9" fontId="12" fillId="0" borderId="0" applyFont="0" applyBorder="0" applyAlignment="0" applyProtection="0">
      <alignment vertical="center"/>
    </xf>
    <xf numFmtId="0" fontId="63" fillId="35" borderId="0" applyNumberFormat="0" applyBorder="0" applyAlignment="0" applyProtection="0">
      <alignment vertical="center"/>
    </xf>
    <xf numFmtId="0" fontId="51" fillId="35" borderId="0" applyNumberFormat="0" applyBorder="0" applyAlignment="0" applyProtection="0"/>
    <xf numFmtId="0" fontId="83" fillId="0" borderId="0" applyNumberFormat="0" applyFill="0" applyBorder="0" applyAlignment="0" applyProtection="0">
      <alignment vertical="center"/>
    </xf>
    <xf numFmtId="183" fontId="57" fillId="0" borderId="0">
      <protection locked="0"/>
    </xf>
    <xf numFmtId="0" fontId="84" fillId="55" borderId="0" applyNumberFormat="0" applyBorder="0" applyAlignment="0" applyProtection="0">
      <alignment vertical="center"/>
    </xf>
    <xf numFmtId="0" fontId="85" fillId="7" borderId="0" applyNumberFormat="0" applyBorder="0" applyAlignment="0" applyProtection="0">
      <alignment vertical="center"/>
    </xf>
    <xf numFmtId="0" fontId="81" fillId="0" borderId="28" applyNumberFormat="0" applyFill="0" applyAlignment="0" applyProtection="0">
      <alignment vertical="center"/>
    </xf>
    <xf numFmtId="0" fontId="63" fillId="35" borderId="0" applyNumberFormat="0" applyBorder="0" applyAlignment="0" applyProtection="0"/>
    <xf numFmtId="0" fontId="63" fillId="51" borderId="0" applyNumberFormat="0" applyBorder="0" applyAlignment="0" applyProtection="0">
      <alignment vertical="center"/>
    </xf>
    <xf numFmtId="0" fontId="86" fillId="0" borderId="29" applyNumberFormat="0" applyFill="0" applyAlignment="0" applyProtection="0">
      <alignment vertical="center"/>
    </xf>
    <xf numFmtId="0" fontId="63" fillId="77" borderId="0" applyNumberFormat="0" applyBorder="0" applyAlignment="0" applyProtection="0">
      <alignment vertical="center"/>
    </xf>
    <xf numFmtId="184" fontId="87" fillId="0" borderId="0" applyFill="0" applyBorder="0" applyProtection="0">
      <alignment horizontal="right"/>
    </xf>
    <xf numFmtId="0" fontId="65" fillId="78" borderId="0" applyNumberFormat="0" applyBorder="0" applyAlignment="0" applyProtection="0">
      <alignment vertical="center"/>
    </xf>
    <xf numFmtId="0" fontId="88" fillId="0" borderId="30" applyNumberFormat="0" applyFill="0" applyAlignment="0" applyProtection="0">
      <alignment vertical="center"/>
    </xf>
    <xf numFmtId="185" fontId="60" fillId="0" borderId="0"/>
    <xf numFmtId="176" fontId="57" fillId="0" borderId="1" applyNumberFormat="0"/>
    <xf numFmtId="0" fontId="54" fillId="79" borderId="0" applyNumberFormat="0" applyBorder="0" applyAlignment="0" applyProtection="0">
      <alignment vertical="center"/>
    </xf>
    <xf numFmtId="186" fontId="89" fillId="0" borderId="0" applyFont="0" applyFill="0" applyBorder="0" applyAlignment="0" applyProtection="0"/>
    <xf numFmtId="0" fontId="90" fillId="0" borderId="0" applyFont="0" applyFill="0" applyBorder="0" applyAlignment="0" applyProtection="0"/>
    <xf numFmtId="0" fontId="62" fillId="35" borderId="0" applyNumberFormat="0" applyBorder="0" applyAlignment="0" applyProtection="0">
      <alignment vertical="center"/>
    </xf>
    <xf numFmtId="9" fontId="12" fillId="0" borderId="0" applyFont="0" applyFill="0" applyBorder="0" applyAlignment="0" applyProtection="0">
      <alignment vertical="center"/>
    </xf>
    <xf numFmtId="0" fontId="51" fillId="37" borderId="0" applyNumberFormat="0" applyBorder="0" applyAlignment="0" applyProtection="0"/>
    <xf numFmtId="187" fontId="57" fillId="0" borderId="0"/>
    <xf numFmtId="0" fontId="12" fillId="37" borderId="0" applyNumberFormat="0" applyBorder="0" applyAlignment="0" applyProtection="0">
      <alignment vertical="center"/>
    </xf>
    <xf numFmtId="0" fontId="57" fillId="0" borderId="0" applyNumberFormat="0" applyFill="0" applyBorder="0" applyAlignment="0" applyProtection="0"/>
    <xf numFmtId="0" fontId="61" fillId="0" borderId="31">
      <alignment horizontal="center"/>
    </xf>
    <xf numFmtId="0" fontId="51" fillId="44" borderId="0" applyProtection="0"/>
    <xf numFmtId="0" fontId="64" fillId="34" borderId="0" applyNumberFormat="0" applyBorder="0" applyAlignment="0" applyProtection="0">
      <alignment vertical="center"/>
    </xf>
    <xf numFmtId="40" fontId="89" fillId="0" borderId="0" applyFont="0" applyFill="0" applyBorder="0" applyAlignment="0" applyProtection="0"/>
    <xf numFmtId="38" fontId="89" fillId="0" borderId="0" applyFont="0" applyFill="0" applyBorder="0" applyAlignment="0" applyProtection="0"/>
    <xf numFmtId="0" fontId="91" fillId="34" borderId="0"/>
    <xf numFmtId="188" fontId="12" fillId="0" borderId="0">
      <alignment vertical="center"/>
    </xf>
    <xf numFmtId="0" fontId="53" fillId="3" borderId="11" applyNumberFormat="0" applyFont="0" applyAlignment="0" applyProtection="0">
      <alignment vertical="center"/>
    </xf>
    <xf numFmtId="0" fontId="63" fillId="38" borderId="0" applyNumberFormat="0" applyBorder="0" applyAlignment="0" applyProtection="0">
      <alignment vertical="center"/>
    </xf>
    <xf numFmtId="0" fontId="65" fillId="80" borderId="0" applyNumberFormat="0" applyBorder="0" applyAlignment="0" applyProtection="0">
      <alignment vertical="center"/>
    </xf>
    <xf numFmtId="0" fontId="12" fillId="0" borderId="0">
      <protection locked="0"/>
    </xf>
    <xf numFmtId="0" fontId="92" fillId="58" borderId="0" applyNumberFormat="0" applyBorder="0" applyAlignment="0" applyProtection="0">
      <alignment vertical="center"/>
    </xf>
    <xf numFmtId="0" fontId="53" fillId="44" borderId="0" applyProtection="0"/>
    <xf numFmtId="0" fontId="81" fillId="0" borderId="0" applyNumberFormat="0" applyFill="0" applyBorder="0" applyAlignment="0" applyProtection="0">
      <alignment vertical="center"/>
    </xf>
    <xf numFmtId="0" fontId="34" fillId="0" borderId="32" applyNumberFormat="0" applyFill="0" applyAlignment="0" applyProtection="0">
      <alignment vertical="center"/>
    </xf>
    <xf numFmtId="49" fontId="6" fillId="0" borderId="0" applyProtection="0">
      <alignment horizontal="left"/>
    </xf>
    <xf numFmtId="0" fontId="12" fillId="0" borderId="0" applyNumberFormat="0" applyFill="0" applyBorder="0" applyAlignment="0" applyProtection="0">
      <alignment vertical="center"/>
    </xf>
    <xf numFmtId="0" fontId="28" fillId="73" borderId="0" applyNumberFormat="0" applyBorder="0" applyAlignment="0" applyProtection="0">
      <alignment vertical="center"/>
    </xf>
    <xf numFmtId="0" fontId="93" fillId="0" borderId="0"/>
    <xf numFmtId="0" fontId="94" fillId="0" borderId="0" applyNumberFormat="0" applyFill="0" applyBorder="0" applyAlignment="0" applyProtection="0">
      <alignment vertical="top"/>
      <protection locked="0"/>
    </xf>
    <xf numFmtId="0" fontId="51" fillId="63" borderId="0" applyProtection="0"/>
    <xf numFmtId="0" fontId="0" fillId="0" borderId="0"/>
    <xf numFmtId="0" fontId="12" fillId="46" borderId="0" applyNumberFormat="0" applyBorder="0" applyAlignment="0" applyProtection="0">
      <alignment vertical="center"/>
    </xf>
    <xf numFmtId="0" fontId="54" fillId="81" borderId="0" applyProtection="0"/>
    <xf numFmtId="0" fontId="3" fillId="0" borderId="0" applyProtection="0">
      <alignment vertical="center"/>
    </xf>
    <xf numFmtId="0" fontId="51" fillId="82" borderId="0" applyNumberFormat="0" applyBorder="0" applyAlignment="0" applyProtection="0">
      <alignment vertical="center"/>
    </xf>
    <xf numFmtId="0" fontId="53" fillId="35" borderId="0" applyProtection="0"/>
    <xf numFmtId="0" fontId="13" fillId="52" borderId="0" applyNumberFormat="0" applyBorder="0" applyAlignment="0" applyProtection="0">
      <alignment vertical="center"/>
    </xf>
    <xf numFmtId="0" fontId="95" fillId="0" borderId="0" applyNumberFormat="0" applyFill="0" applyBorder="0" applyAlignment="0" applyProtection="0">
      <alignment vertical="center"/>
    </xf>
    <xf numFmtId="0" fontId="83" fillId="0" borderId="0" applyProtection="0"/>
    <xf numFmtId="0" fontId="53" fillId="61" borderId="0" applyProtection="0"/>
    <xf numFmtId="0" fontId="53" fillId="0" borderId="0">
      <alignment vertical="center"/>
    </xf>
    <xf numFmtId="0" fontId="54" fillId="81" borderId="0"/>
    <xf numFmtId="0" fontId="72" fillId="0" borderId="0">
      <alignment vertical="center"/>
    </xf>
    <xf numFmtId="0" fontId="91" fillId="34" borderId="0" applyNumberFormat="0" applyBorder="0" applyAlignment="0" applyProtection="0">
      <alignment vertical="center"/>
    </xf>
    <xf numFmtId="0" fontId="65" fillId="83" borderId="0" applyNumberFormat="0" applyBorder="0" applyAlignment="0" applyProtection="0">
      <alignment vertical="center"/>
    </xf>
    <xf numFmtId="0" fontId="74" fillId="35" borderId="0" applyNumberFormat="0" applyBorder="0" applyAlignment="0" applyProtection="0">
      <alignment vertical="center"/>
    </xf>
    <xf numFmtId="0" fontId="12" fillId="36" borderId="0" applyNumberFormat="0" applyBorder="0" applyAlignment="0" applyProtection="0"/>
    <xf numFmtId="0" fontId="96" fillId="36" borderId="0" applyNumberFormat="0" applyBorder="0" applyAlignment="0" applyProtection="0"/>
    <xf numFmtId="0" fontId="28" fillId="84" borderId="0" applyNumberFormat="0" applyBorder="0" applyAlignment="0" applyProtection="0">
      <alignment vertical="center"/>
    </xf>
    <xf numFmtId="189" fontId="12" fillId="0" borderId="0">
      <alignment vertical="center"/>
    </xf>
    <xf numFmtId="0" fontId="97" fillId="39" borderId="22" applyNumberFormat="0" applyAlignment="0" applyProtection="0">
      <alignment vertical="center"/>
    </xf>
    <xf numFmtId="0" fontId="12" fillId="51" borderId="0" applyNumberFormat="0" applyBorder="0" applyAlignment="0" applyProtection="0">
      <alignment vertical="center"/>
    </xf>
    <xf numFmtId="0" fontId="56" fillId="85" borderId="1"/>
    <xf numFmtId="0" fontId="80" fillId="48" borderId="0" applyProtection="0"/>
    <xf numFmtId="0" fontId="96" fillId="36" borderId="0" applyProtection="0"/>
    <xf numFmtId="0" fontId="12" fillId="35" borderId="0" applyNumberFormat="0" applyBorder="0" applyAlignment="0" applyProtection="0">
      <alignment vertical="center"/>
    </xf>
    <xf numFmtId="0" fontId="12" fillId="61" borderId="0" applyNumberFormat="0" applyBorder="0" applyAlignment="0" applyProtection="0">
      <alignment vertical="center"/>
    </xf>
    <xf numFmtId="0" fontId="98" fillId="0" borderId="33" applyProtection="0">
      <alignment vertical="center"/>
    </xf>
    <xf numFmtId="0" fontId="12" fillId="0" borderId="23" applyNumberFormat="0" applyFill="0" applyAlignment="0" applyProtection="0">
      <alignment vertical="center"/>
    </xf>
    <xf numFmtId="0" fontId="65" fillId="86" borderId="0" applyNumberFormat="0" applyBorder="0" applyAlignment="0" applyProtection="0">
      <alignment vertical="center"/>
    </xf>
    <xf numFmtId="10" fontId="57" fillId="0" borderId="0" applyFont="0" applyFill="0" applyBorder="0" applyAlignment="0" applyProtection="0"/>
    <xf numFmtId="0" fontId="54" fillId="87" borderId="0" applyNumberFormat="0" applyBorder="0" applyAlignment="0" applyProtection="0">
      <alignment vertical="center"/>
    </xf>
    <xf numFmtId="0" fontId="51" fillId="79" borderId="0"/>
    <xf numFmtId="0" fontId="53" fillId="36" borderId="0"/>
    <xf numFmtId="0" fontId="76" fillId="0" borderId="0">
      <alignment vertical="center"/>
    </xf>
    <xf numFmtId="182" fontId="12" fillId="0" borderId="0">
      <alignment vertical="center"/>
    </xf>
    <xf numFmtId="0" fontId="65" fillId="22" borderId="0" applyNumberFormat="0" applyBorder="0" applyAlignment="0" applyProtection="0">
      <alignment vertical="center"/>
    </xf>
    <xf numFmtId="0" fontId="63" fillId="61" borderId="0" applyNumberFormat="0" applyBorder="0" applyAlignment="0" applyProtection="0">
      <alignment vertical="center"/>
    </xf>
    <xf numFmtId="0" fontId="99" fillId="34" borderId="0" applyNumberFormat="0" applyBorder="0" applyAlignment="0" applyProtection="0">
      <alignment vertical="center"/>
    </xf>
    <xf numFmtId="0" fontId="3" fillId="0" borderId="0">
      <alignment vertical="center"/>
    </xf>
    <xf numFmtId="0" fontId="28" fillId="88" borderId="0" applyNumberFormat="0" applyBorder="0" applyAlignment="0" applyProtection="0">
      <alignment vertical="center"/>
    </xf>
    <xf numFmtId="0" fontId="100" fillId="0" borderId="0" applyNumberFormat="0" applyFill="0" applyBorder="0" applyAlignment="0" applyProtection="0">
      <alignment vertical="center"/>
    </xf>
    <xf numFmtId="0" fontId="74" fillId="34" borderId="0" applyNumberFormat="0" applyBorder="0" applyAlignment="0" applyProtection="0">
      <alignment vertical="center"/>
    </xf>
    <xf numFmtId="0" fontId="28" fillId="89" borderId="0" applyNumberFormat="0" applyBorder="0" applyAlignment="0" applyProtection="0">
      <alignment vertical="center"/>
    </xf>
    <xf numFmtId="0" fontId="51" fillId="79" borderId="0" applyProtection="0"/>
    <xf numFmtId="0" fontId="88" fillId="0" borderId="0" applyNumberFormat="0" applyFill="0" applyBorder="0" applyAlignment="0" applyProtection="0">
      <alignment vertical="center"/>
    </xf>
    <xf numFmtId="0" fontId="65" fillId="90" borderId="0" applyNumberFormat="0" applyBorder="0" applyAlignment="0" applyProtection="0">
      <alignment vertical="center"/>
    </xf>
    <xf numFmtId="0" fontId="53" fillId="49" borderId="0" applyProtection="0"/>
    <xf numFmtId="0" fontId="28" fillId="91" borderId="0" applyNumberFormat="0" applyBorder="0" applyAlignment="0" applyProtection="0">
      <alignment vertical="center"/>
    </xf>
    <xf numFmtId="0" fontId="12" fillId="49" borderId="0" applyNumberFormat="0" applyBorder="0" applyAlignment="0" applyProtection="0">
      <alignment vertical="center"/>
    </xf>
    <xf numFmtId="0" fontId="101" fillId="63" borderId="27" applyNumberFormat="0" applyAlignment="0" applyProtection="0">
      <alignment vertical="center"/>
    </xf>
    <xf numFmtId="190" fontId="0" fillId="0" borderId="0" applyFont="0" applyFill="0" applyBorder="0" applyAlignment="0" applyProtection="0">
      <alignment vertical="center"/>
    </xf>
    <xf numFmtId="0" fontId="74" fillId="46" borderId="0" applyNumberFormat="0" applyBorder="0" applyAlignment="0" applyProtection="0">
      <alignment vertical="center"/>
    </xf>
    <xf numFmtId="0" fontId="80" fillId="34" borderId="0" applyNumberFormat="0" applyBorder="0" applyAlignment="0" applyProtection="0">
      <alignment vertical="center"/>
    </xf>
    <xf numFmtId="0" fontId="102" fillId="0" borderId="0" applyNumberFormat="0" applyBorder="0" applyAlignment="0" applyProtection="0">
      <alignment vertical="top"/>
      <protection locked="0"/>
    </xf>
    <xf numFmtId="191" fontId="6" fillId="0" borderId="0" applyFill="0" applyBorder="0" applyProtection="0">
      <alignment horizontal="right"/>
    </xf>
    <xf numFmtId="0" fontId="76" fillId="0" borderId="0"/>
    <xf numFmtId="0" fontId="12" fillId="0" borderId="0" applyNumberFormat="0" applyFont="0" applyBorder="0" applyAlignment="0" applyProtection="0">
      <alignment vertical="center"/>
    </xf>
    <xf numFmtId="0" fontId="60" fillId="0" borderId="26" applyNumberFormat="0" applyFill="0" applyAlignment="0" applyProtection="0">
      <alignment vertical="center"/>
    </xf>
    <xf numFmtId="0" fontId="65" fillId="92" borderId="0" applyNumberFormat="0" applyBorder="0" applyAlignment="0" applyProtection="0">
      <alignment vertical="center"/>
    </xf>
    <xf numFmtId="0" fontId="63" fillId="45" borderId="0" applyNumberFormat="0" applyBorder="0" applyAlignment="0" applyProtection="0">
      <alignment vertical="center"/>
    </xf>
    <xf numFmtId="0" fontId="65" fillId="18" borderId="0" applyNumberFormat="0" applyBorder="0" applyAlignment="0" applyProtection="0">
      <alignment vertical="center"/>
    </xf>
    <xf numFmtId="49" fontId="12" fillId="0" borderId="0" applyFont="0" applyFill="0" applyBorder="0" applyAlignment="0" applyProtection="0"/>
    <xf numFmtId="0" fontId="54" fillId="49" borderId="0" applyProtection="0"/>
    <xf numFmtId="192" fontId="12" fillId="0" borderId="0">
      <alignment vertical="center"/>
    </xf>
    <xf numFmtId="0" fontId="51" fillId="46" borderId="0" applyNumberFormat="0" applyBorder="0" applyAlignment="0" applyProtection="0"/>
    <xf numFmtId="49" fontId="103" fillId="40" borderId="0">
      <alignment horizontal="center" vertical="center"/>
    </xf>
    <xf numFmtId="49" fontId="104" fillId="40" borderId="0">
      <alignment horizontal="left" vertical="top"/>
    </xf>
    <xf numFmtId="0" fontId="1" fillId="0" borderId="1" applyProtection="0">
      <alignment horizontal="distributed" vertical="center" wrapText="1"/>
    </xf>
    <xf numFmtId="0" fontId="65" fillId="93" borderId="0" applyNumberFormat="0" applyBorder="0" applyAlignment="0" applyProtection="0">
      <alignment vertical="center"/>
    </xf>
    <xf numFmtId="0" fontId="51" fillId="44" borderId="0"/>
    <xf numFmtId="0" fontId="73" fillId="63" borderId="27" applyProtection="0"/>
    <xf numFmtId="0" fontId="74" fillId="36" borderId="0" applyNumberFormat="0" applyBorder="0" applyAlignment="0" applyProtection="0">
      <alignment vertical="center"/>
    </xf>
    <xf numFmtId="0" fontId="51" fillId="39" borderId="0" applyNumberFormat="0" applyBorder="0" applyAlignment="0" applyProtection="0"/>
    <xf numFmtId="0" fontId="51" fillId="58" borderId="0" applyNumberFormat="0" applyBorder="0" applyAlignment="0" applyProtection="0">
      <alignment vertical="center"/>
    </xf>
    <xf numFmtId="0" fontId="105" fillId="34" borderId="0" applyNumberFormat="0" applyBorder="0" applyAlignment="0" applyProtection="0">
      <alignment vertical="center"/>
    </xf>
    <xf numFmtId="0" fontId="28" fillId="94" borderId="0" applyNumberFormat="0" applyBorder="0" applyAlignment="0" applyProtection="0">
      <alignment vertical="center"/>
    </xf>
    <xf numFmtId="0" fontId="1" fillId="0" borderId="0">
      <alignment vertical="center"/>
    </xf>
    <xf numFmtId="10" fontId="106" fillId="0" borderId="0" applyFont="0" applyFill="0" applyBorder="0" applyAlignment="0" applyProtection="0"/>
    <xf numFmtId="0" fontId="107" fillId="48" borderId="0" applyNumberFormat="0" applyBorder="0" applyAlignment="0" applyProtection="0">
      <alignment vertical="center"/>
    </xf>
    <xf numFmtId="193" fontId="12" fillId="0" borderId="0" applyProtection="0"/>
    <xf numFmtId="25" fontId="108" fillId="0" borderId="0" applyFont="0" applyFill="0" applyBorder="0" applyAlignment="0" applyProtection="0"/>
    <xf numFmtId="0" fontId="12" fillId="55" borderId="0" applyNumberFormat="0" applyBorder="0" applyAlignment="0" applyProtection="0">
      <alignment vertical="center"/>
    </xf>
    <xf numFmtId="0" fontId="51" fillId="34" borderId="0" applyProtection="0"/>
    <xf numFmtId="0" fontId="63" fillId="77" borderId="0" applyNumberFormat="0" applyBorder="0" applyAlignment="0" applyProtection="0"/>
    <xf numFmtId="0" fontId="109" fillId="0" borderId="34" applyNumberFormat="0" applyFill="0" applyAlignment="0" applyProtection="0">
      <alignment vertical="center"/>
    </xf>
    <xf numFmtId="0" fontId="107" fillId="34" borderId="0" applyNumberFormat="0" applyBorder="0" applyAlignment="0" applyProtection="0">
      <alignment vertical="center"/>
    </xf>
    <xf numFmtId="0" fontId="51" fillId="69" borderId="0" applyNumberFormat="0" applyBorder="0" applyAlignment="0" applyProtection="0">
      <alignment vertical="center"/>
    </xf>
    <xf numFmtId="0" fontId="71" fillId="0" borderId="26" applyProtection="0"/>
    <xf numFmtId="0" fontId="12" fillId="0" borderId="0">
      <alignment vertical="top"/>
    </xf>
    <xf numFmtId="0" fontId="54" fillId="37" borderId="0"/>
    <xf numFmtId="0" fontId="0" fillId="0" borderId="29" applyNumberFormat="0" applyFill="0" applyAlignment="0" applyProtection="0">
      <alignment vertical="center"/>
    </xf>
    <xf numFmtId="0" fontId="68" fillId="0" borderId="23" applyProtection="0"/>
    <xf numFmtId="0" fontId="28" fillId="12" borderId="0" applyNumberFormat="0" applyBorder="0" applyAlignment="0" applyProtection="0">
      <alignment vertical="center"/>
    </xf>
    <xf numFmtId="0" fontId="53" fillId="51" borderId="0" applyProtection="0"/>
    <xf numFmtId="0" fontId="54" fillId="37" borderId="0" applyProtection="0"/>
    <xf numFmtId="0" fontId="12" fillId="0" borderId="0" applyProtection="0"/>
    <xf numFmtId="40" fontId="110" fillId="0" borderId="0" applyBorder="0">
      <alignment horizontal="right"/>
    </xf>
    <xf numFmtId="0" fontId="58" fillId="50" borderId="0" applyProtection="0"/>
    <xf numFmtId="0" fontId="81" fillId="0" borderId="0" applyProtection="0"/>
    <xf numFmtId="0" fontId="74" fillId="61" borderId="0" applyNumberFormat="0" applyBorder="0" applyAlignment="0" applyProtection="0">
      <alignment vertical="center"/>
    </xf>
    <xf numFmtId="0" fontId="1" fillId="0" borderId="0"/>
    <xf numFmtId="194" fontId="57" fillId="0" borderId="0" applyFill="0" applyBorder="0" applyAlignment="0"/>
    <xf numFmtId="0" fontId="96" fillId="95" borderId="0" applyNumberFormat="0" applyBorder="0" applyAlignment="0" applyProtection="0"/>
    <xf numFmtId="0" fontId="28" fillId="96" borderId="0" applyNumberFormat="0" applyBorder="0" applyAlignment="0" applyProtection="0">
      <alignment vertical="center"/>
    </xf>
    <xf numFmtId="0" fontId="63" fillId="35" borderId="0"/>
    <xf numFmtId="0" fontId="111" fillId="0" borderId="23" applyNumberFormat="0" applyFill="0" applyAlignment="0" applyProtection="0">
      <alignment vertical="center"/>
    </xf>
    <xf numFmtId="0" fontId="93" fillId="0" borderId="0">
      <alignment vertical="center"/>
    </xf>
    <xf numFmtId="0" fontId="13" fillId="12" borderId="0" applyNumberFormat="0" applyBorder="0" applyAlignment="0" applyProtection="0">
      <alignment vertical="center"/>
    </xf>
    <xf numFmtId="0" fontId="63" fillId="38" borderId="0" applyProtection="0"/>
    <xf numFmtId="195" fontId="57" fillId="0" borderId="0" applyFill="0" applyBorder="0" applyAlignment="0"/>
    <xf numFmtId="0" fontId="112" fillId="0" borderId="28" applyNumberFormat="0" applyFill="0" applyAlignment="0" applyProtection="0">
      <alignment vertical="center"/>
    </xf>
    <xf numFmtId="0" fontId="54" fillId="67" borderId="0" applyProtection="0"/>
    <xf numFmtId="0" fontId="63" fillId="39" borderId="0" applyNumberFormat="0" applyBorder="0" applyAlignment="0" applyProtection="0"/>
    <xf numFmtId="0" fontId="51" fillId="44" borderId="0" applyNumberFormat="0" applyBorder="0" applyAlignment="0" applyProtection="0">
      <alignment vertical="center"/>
    </xf>
    <xf numFmtId="0" fontId="53" fillId="58" borderId="0" applyProtection="0"/>
    <xf numFmtId="0" fontId="13" fillId="65" borderId="0" applyNumberFormat="0" applyBorder="0" applyAlignment="0" applyProtection="0">
      <alignment vertical="center"/>
    </xf>
    <xf numFmtId="0" fontId="113" fillId="36" borderId="0" applyNumberFormat="0" applyBorder="0" applyAlignment="0" applyProtection="0">
      <alignment vertical="center"/>
    </xf>
    <xf numFmtId="0" fontId="13" fillId="0" borderId="0"/>
    <xf numFmtId="0" fontId="114" fillId="58" borderId="0" applyNumberFormat="0" applyBorder="0" applyAlignment="0" applyProtection="0">
      <alignment vertical="center"/>
    </xf>
    <xf numFmtId="41" fontId="12" fillId="0" borderId="0" applyFont="0" applyFill="0" applyBorder="0" applyAlignment="0" applyProtection="0">
      <alignment vertical="center"/>
    </xf>
    <xf numFmtId="0" fontId="51" fillId="97" borderId="0" applyNumberFormat="0" applyBorder="0" applyAlignment="0" applyProtection="0">
      <alignment vertical="center"/>
    </xf>
    <xf numFmtId="0" fontId="15" fillId="0" borderId="23" applyNumberFormat="0" applyFill="0" applyAlignment="0" applyProtection="0">
      <alignment vertical="center"/>
    </xf>
    <xf numFmtId="0" fontId="115" fillId="34" borderId="0" applyNumberFormat="0" applyBorder="0" applyAlignment="0" applyProtection="0"/>
    <xf numFmtId="0" fontId="51" fillId="72" borderId="0" applyNumberFormat="0" applyBorder="0" applyAlignment="0" applyProtection="0">
      <alignment vertical="center"/>
    </xf>
    <xf numFmtId="0" fontId="51" fillId="51" borderId="0" applyProtection="0"/>
    <xf numFmtId="0" fontId="93" fillId="0" borderId="0" applyNumberFormat="0" applyFont="0" applyFill="0" applyBorder="0" applyProtection="0">
      <alignment horizontal="center" vertical="center" wrapText="1"/>
    </xf>
    <xf numFmtId="196" fontId="24" fillId="0" borderId="0">
      <alignment vertical="center"/>
    </xf>
    <xf numFmtId="0" fontId="84" fillId="55" borderId="0" applyProtection="0"/>
    <xf numFmtId="37" fontId="106" fillId="0" borderId="0" applyFont="0" applyFill="0" applyBorder="0" applyAlignment="0" applyProtection="0"/>
    <xf numFmtId="0" fontId="63" fillId="38" borderId="0"/>
    <xf numFmtId="0" fontId="63" fillId="58" borderId="0" applyProtection="0"/>
    <xf numFmtId="0" fontId="60" fillId="0" borderId="0" applyProtection="0"/>
    <xf numFmtId="0" fontId="28" fillId="98" borderId="0" applyNumberFormat="0" applyBorder="0" applyAlignment="0" applyProtection="0">
      <alignment vertical="center"/>
    </xf>
    <xf numFmtId="0" fontId="51" fillId="58" borderId="0" applyProtection="0"/>
    <xf numFmtId="0" fontId="78" fillId="0" borderId="0" applyProtection="0"/>
    <xf numFmtId="0" fontId="13" fillId="16" borderId="0" applyNumberFormat="0" applyBorder="0" applyAlignment="0" applyProtection="0">
      <alignment vertical="center"/>
    </xf>
    <xf numFmtId="0" fontId="48" fillId="48" borderId="0" applyNumberFormat="0" applyBorder="0" applyAlignment="0" applyProtection="0">
      <alignment vertical="center"/>
    </xf>
    <xf numFmtId="0" fontId="63" fillId="46" borderId="0" applyNumberFormat="0" applyBorder="0" applyAlignment="0" applyProtection="0"/>
    <xf numFmtId="0" fontId="28" fillId="99" borderId="0" applyNumberFormat="0" applyBorder="0" applyAlignment="0" applyProtection="0">
      <alignment vertical="center"/>
    </xf>
    <xf numFmtId="197" fontId="12" fillId="100" borderId="0"/>
    <xf numFmtId="0" fontId="51" fillId="101" borderId="0" applyNumberFormat="0" applyBorder="0" applyAlignment="0" applyProtection="0">
      <alignment vertical="center"/>
    </xf>
    <xf numFmtId="0" fontId="28" fillId="102" borderId="0" applyNumberFormat="0" applyBorder="0" applyAlignment="0" applyProtection="0">
      <alignment vertical="center"/>
    </xf>
    <xf numFmtId="0" fontId="51" fillId="49" borderId="0" applyNumberFormat="0" applyBorder="0" applyAlignment="0" applyProtection="0">
      <alignment vertical="center"/>
    </xf>
    <xf numFmtId="0" fontId="48" fillId="34" borderId="0" applyProtection="0"/>
    <xf numFmtId="0" fontId="36" fillId="0" borderId="35" applyNumberFormat="0" applyFill="0" applyAlignment="0" applyProtection="0">
      <alignment vertical="center"/>
    </xf>
    <xf numFmtId="0" fontId="53" fillId="0" borderId="0"/>
    <xf numFmtId="0" fontId="116" fillId="5" borderId="15" applyNumberFormat="0" applyAlignment="0" applyProtection="0">
      <alignment vertical="center"/>
    </xf>
    <xf numFmtId="0" fontId="65" fillId="10" borderId="0" applyNumberFormat="0" applyBorder="0" applyAlignment="0" applyProtection="0">
      <alignment vertical="center"/>
    </xf>
    <xf numFmtId="43" fontId="12" fillId="0" borderId="0" applyFont="0" applyFill="0" applyBorder="0" applyAlignment="0" applyProtection="0"/>
    <xf numFmtId="0" fontId="117" fillId="0" borderId="0" applyNumberFormat="0" applyFill="0" applyBorder="0" applyAlignment="0" applyProtection="0">
      <alignment vertical="center"/>
    </xf>
    <xf numFmtId="0" fontId="63" fillId="39" borderId="0"/>
    <xf numFmtId="0" fontId="36" fillId="0" borderId="36" applyNumberFormat="0" applyFill="0" applyAlignment="0" applyProtection="0">
      <alignment vertical="center"/>
    </xf>
    <xf numFmtId="198" fontId="6" fillId="0" borderId="0" applyFill="0" applyBorder="0" applyProtection="0">
      <alignment horizontal="right"/>
    </xf>
    <xf numFmtId="0" fontId="51" fillId="97" borderId="0" applyNumberFormat="0" applyBorder="0" applyAlignment="0" applyProtection="0"/>
    <xf numFmtId="0" fontId="51" fillId="67" borderId="0" applyNumberFormat="0" applyBorder="0" applyAlignment="0" applyProtection="0"/>
    <xf numFmtId="41" fontId="57" fillId="0" borderId="0" applyFont="0" applyFill="0" applyBorder="0" applyAlignment="0" applyProtection="0"/>
    <xf numFmtId="0" fontId="91" fillId="34" borderId="0" applyProtection="0"/>
    <xf numFmtId="0" fontId="51" fillId="45" borderId="0" applyNumberFormat="0" applyBorder="0" applyAlignment="0" applyProtection="0"/>
    <xf numFmtId="0" fontId="64" fillId="72" borderId="0" applyNumberFormat="0" applyBorder="0" applyAlignment="0" applyProtection="0">
      <alignment vertical="center"/>
    </xf>
    <xf numFmtId="0" fontId="54" fillId="79" borderId="0" applyProtection="0"/>
    <xf numFmtId="0" fontId="51" fillId="55" borderId="0" applyProtection="0"/>
    <xf numFmtId="44" fontId="12" fillId="0" borderId="0" applyFont="0" applyFill="0" applyBorder="0" applyAlignment="0" applyProtection="0"/>
    <xf numFmtId="0" fontId="74" fillId="44" borderId="0" applyNumberFormat="0" applyBorder="0" applyAlignment="0" applyProtection="0">
      <alignment vertical="center"/>
    </xf>
    <xf numFmtId="0" fontId="12" fillId="50" borderId="0" applyNumberFormat="0" applyBorder="0" applyAlignment="0" applyProtection="0">
      <alignment vertical="center"/>
    </xf>
    <xf numFmtId="0" fontId="96" fillId="36" borderId="0" applyNumberFormat="0" applyBorder="0" applyAlignment="0" applyProtection="0">
      <alignment vertical="center"/>
    </xf>
    <xf numFmtId="199" fontId="106" fillId="0" borderId="0" applyFont="0" applyFill="0" applyBorder="0" applyAlignment="0" applyProtection="0"/>
    <xf numFmtId="0" fontId="13" fillId="28" borderId="0" applyNumberFormat="0" applyBorder="0" applyAlignment="0" applyProtection="0">
      <alignment vertical="center"/>
    </xf>
    <xf numFmtId="0" fontId="51" fillId="55" borderId="0" applyNumberFormat="0" applyBorder="0" applyAlignment="0" applyProtection="0"/>
    <xf numFmtId="0" fontId="28" fillId="103" borderId="0" applyNumberFormat="0" applyBorder="0" applyAlignment="0" applyProtection="0">
      <alignment vertical="center"/>
    </xf>
    <xf numFmtId="0" fontId="118" fillId="0" borderId="0">
      <alignment vertical="center"/>
    </xf>
    <xf numFmtId="0" fontId="51" fillId="104" borderId="0" applyNumberFormat="0" applyBorder="0" applyAlignment="0" applyProtection="0">
      <alignment vertical="center"/>
    </xf>
    <xf numFmtId="0" fontId="96" fillId="58" borderId="0" applyNumberFormat="0" applyBorder="0" applyAlignment="0" applyProtection="0">
      <alignment vertical="center"/>
    </xf>
    <xf numFmtId="0" fontId="53" fillId="49" borderId="0"/>
    <xf numFmtId="0" fontId="51" fillId="54" borderId="0" applyNumberFormat="0" applyBorder="0" applyAlignment="0" applyProtection="0"/>
    <xf numFmtId="0" fontId="51" fillId="57" borderId="0" applyNumberFormat="0" applyBorder="0" applyAlignment="0" applyProtection="0"/>
    <xf numFmtId="0" fontId="119" fillId="8" borderId="0" applyNumberFormat="0" applyBorder="0" applyAlignment="0" applyProtection="0">
      <alignment vertical="center"/>
    </xf>
    <xf numFmtId="0" fontId="63" fillId="61" borderId="0" applyProtection="0"/>
    <xf numFmtId="0" fontId="96" fillId="95" borderId="0" applyNumberFormat="0" applyBorder="0" applyAlignment="0" applyProtection="0">
      <alignment vertical="center"/>
    </xf>
    <xf numFmtId="0" fontId="53" fillId="58" borderId="0"/>
    <xf numFmtId="0" fontId="51" fillId="39" borderId="0"/>
    <xf numFmtId="0" fontId="51" fillId="39" borderId="0" applyProtection="0"/>
    <xf numFmtId="0" fontId="60" fillId="0" borderId="0">
      <alignment vertical="center"/>
    </xf>
    <xf numFmtId="193" fontId="12" fillId="0" borderId="0">
      <alignment vertical="center"/>
    </xf>
    <xf numFmtId="200" fontId="120" fillId="0" borderId="0"/>
    <xf numFmtId="0" fontId="118" fillId="0" borderId="0"/>
    <xf numFmtId="41" fontId="121" fillId="0" borderId="0" applyFont="0" applyFill="0" applyBorder="0" applyAlignment="0" applyProtection="0"/>
    <xf numFmtId="0" fontId="51" fillId="104" borderId="0" applyNumberFormat="0" applyBorder="0" applyAlignment="0" applyProtection="0"/>
    <xf numFmtId="0" fontId="51" fillId="62" borderId="0" applyNumberFormat="0" applyBorder="0" applyAlignment="0" applyProtection="0">
      <alignment vertical="center"/>
    </xf>
    <xf numFmtId="49" fontId="104" fillId="40" borderId="0">
      <alignment horizontal="left" vertical="center"/>
    </xf>
    <xf numFmtId="197" fontId="12" fillId="105" borderId="0"/>
    <xf numFmtId="0" fontId="74" fillId="39" borderId="0" applyNumberFormat="0" applyBorder="0" applyAlignment="0" applyProtection="0">
      <alignment vertical="center"/>
    </xf>
    <xf numFmtId="0" fontId="65" fillId="26" borderId="0" applyNumberFormat="0" applyBorder="0" applyAlignment="0" applyProtection="0">
      <alignment vertical="center"/>
    </xf>
    <xf numFmtId="0" fontId="122" fillId="0" borderId="1">
      <alignment horizontal="center"/>
    </xf>
    <xf numFmtId="0" fontId="51" fillId="74" borderId="0" applyNumberFormat="0" applyBorder="0" applyAlignment="0" applyProtection="0"/>
    <xf numFmtId="0" fontId="51" fillId="79" borderId="0" applyNumberFormat="0" applyBorder="0" applyAlignment="0" applyProtection="0"/>
    <xf numFmtId="0" fontId="96" fillId="58" borderId="0" applyProtection="0"/>
    <xf numFmtId="9" fontId="72" fillId="0" borderId="0" applyFont="0" applyFill="0" applyBorder="0" applyAlignment="0" applyProtection="0"/>
    <xf numFmtId="0" fontId="53" fillId="61" borderId="0"/>
    <xf numFmtId="0" fontId="12" fillId="95" borderId="0" applyNumberFormat="0" applyBorder="0" applyAlignment="0" applyProtection="0"/>
    <xf numFmtId="176" fontId="3" fillId="0" borderId="0" applyFont="0" applyFill="0" applyBorder="0" applyAlignment="0" applyProtection="0"/>
    <xf numFmtId="0" fontId="51" fillId="79" borderId="0" applyNumberFormat="0" applyBorder="0" applyAlignment="0" applyProtection="0">
      <alignment vertical="center"/>
    </xf>
    <xf numFmtId="0" fontId="80" fillId="34" borderId="0"/>
    <xf numFmtId="201" fontId="6" fillId="0" borderId="0" applyFill="0" applyBorder="0" applyProtection="0">
      <alignment horizontal="right"/>
    </xf>
    <xf numFmtId="202" fontId="123" fillId="0" borderId="0" applyFill="0" applyBorder="0" applyProtection="0">
      <alignment horizontal="center"/>
    </xf>
    <xf numFmtId="14" fontId="112" fillId="0" borderId="0">
      <alignment horizontal="center" wrapText="1"/>
      <protection locked="0"/>
    </xf>
    <xf numFmtId="203" fontId="123" fillId="0" borderId="0" applyFill="0" applyBorder="0" applyProtection="0">
      <alignment horizontal="center"/>
    </xf>
    <xf numFmtId="2" fontId="98" fillId="0" borderId="0" applyProtection="0"/>
    <xf numFmtId="204" fontId="6" fillId="0" borderId="0" applyFill="0" applyBorder="0" applyProtection="0">
      <alignment horizontal="right"/>
    </xf>
    <xf numFmtId="205" fontId="6" fillId="0" borderId="0" applyFill="0" applyBorder="0" applyProtection="0">
      <alignment horizontal="right"/>
    </xf>
    <xf numFmtId="206" fontId="6" fillId="0" borderId="0" applyFill="0" applyBorder="0" applyProtection="0">
      <alignment horizontal="right"/>
    </xf>
    <xf numFmtId="207" fontId="12" fillId="0" borderId="0" applyFont="0" applyFill="0" applyBorder="0" applyAlignment="0" applyProtection="0"/>
    <xf numFmtId="0" fontId="28" fillId="106" borderId="0" applyNumberFormat="0" applyBorder="0" applyAlignment="0" applyProtection="0">
      <alignment vertical="center"/>
    </xf>
    <xf numFmtId="0" fontId="63" fillId="82" borderId="0" applyNumberFormat="0" applyBorder="0" applyAlignment="0" applyProtection="0"/>
    <xf numFmtId="0" fontId="12" fillId="0" borderId="0" applyNumberFormat="0" applyFont="0" applyFill="0" applyBorder="0" applyAlignment="0">
      <alignment horizontal="center" vertical="center"/>
    </xf>
    <xf numFmtId="0" fontId="12" fillId="0" borderId="0" applyFill="0" applyBorder="0" applyAlignment="0"/>
    <xf numFmtId="0" fontId="13" fillId="68" borderId="0" applyNumberFormat="0" applyBorder="0" applyAlignment="0" applyProtection="0">
      <alignment vertical="center"/>
    </xf>
    <xf numFmtId="0" fontId="51" fillId="58" borderId="0" applyNumberFormat="0" applyBorder="0" applyAlignment="0" applyProtection="0"/>
    <xf numFmtId="208" fontId="124" fillId="0" borderId="0" applyFont="0" applyFill="0" applyBorder="0" applyAlignment="0" applyProtection="0"/>
    <xf numFmtId="0" fontId="13" fillId="76" borderId="0" applyNumberFormat="0" applyBorder="0" applyAlignment="0" applyProtection="0">
      <alignment vertical="center"/>
    </xf>
    <xf numFmtId="0" fontId="13" fillId="94" borderId="0" applyNumberFormat="0" applyBorder="0" applyAlignment="0" applyProtection="0">
      <alignment vertical="center"/>
    </xf>
    <xf numFmtId="0" fontId="51" fillId="60" borderId="0" applyNumberFormat="0" applyBorder="0" applyAlignment="0" applyProtection="0">
      <alignment vertical="center"/>
    </xf>
    <xf numFmtId="0" fontId="50" fillId="36" borderId="0"/>
    <xf numFmtId="0" fontId="28" fillId="107" borderId="0" applyNumberFormat="0" applyBorder="0" applyAlignment="0" applyProtection="0">
      <alignment vertical="center"/>
    </xf>
    <xf numFmtId="0" fontId="113" fillId="36" borderId="0" applyProtection="0"/>
    <xf numFmtId="0" fontId="63" fillId="108" borderId="0" applyNumberFormat="0" applyBorder="0" applyAlignment="0" applyProtection="0"/>
    <xf numFmtId="0" fontId="53" fillId="0" borderId="0" applyProtection="0">
      <alignment vertical="center"/>
    </xf>
    <xf numFmtId="209" fontId="57" fillId="0" borderId="0" applyFill="0" applyBorder="0" applyAlignment="0"/>
    <xf numFmtId="0" fontId="64" fillId="109" borderId="0" applyNumberFormat="0" applyBorder="0" applyAlignment="0" applyProtection="0">
      <alignment vertical="center"/>
    </xf>
    <xf numFmtId="43" fontId="121" fillId="0" borderId="0" applyFont="0" applyFill="0" applyBorder="0" applyAlignment="0" applyProtection="0"/>
    <xf numFmtId="0" fontId="125" fillId="9" borderId="0" applyNumberFormat="0" applyBorder="0" applyAlignment="0" applyProtection="0">
      <alignment vertical="center"/>
    </xf>
    <xf numFmtId="0" fontId="54" fillId="79" borderId="0"/>
    <xf numFmtId="0" fontId="63" fillId="109" borderId="0" applyNumberFormat="0" applyBorder="0" applyAlignment="0" applyProtection="0"/>
    <xf numFmtId="0" fontId="126" fillId="0" borderId="0">
      <alignment horizontal="left"/>
    </xf>
    <xf numFmtId="0" fontId="63" fillId="110" borderId="0" applyNumberFormat="0" applyBorder="0" applyAlignment="0" applyProtection="0">
      <alignment vertical="center"/>
    </xf>
    <xf numFmtId="0" fontId="127" fillId="111" borderId="37">
      <protection locked="0"/>
    </xf>
    <xf numFmtId="0" fontId="51" fillId="45" borderId="0" applyNumberFormat="0" applyBorder="0" applyAlignment="0" applyProtection="0">
      <alignment vertical="center"/>
    </xf>
    <xf numFmtId="0" fontId="51" fillId="72" borderId="0" applyNumberFormat="0" applyBorder="0" applyAlignment="0" applyProtection="0"/>
    <xf numFmtId="0" fontId="82" fillId="44" borderId="0" applyNumberFormat="0" applyBorder="0" applyAlignment="0" applyProtection="0">
      <alignment vertical="center"/>
    </xf>
    <xf numFmtId="0" fontId="51" fillId="101" borderId="0" applyNumberFormat="0" applyBorder="0" applyAlignment="0" applyProtection="0"/>
    <xf numFmtId="0" fontId="51" fillId="112" borderId="0" applyNumberFormat="0" applyBorder="0" applyAlignment="0" applyProtection="0"/>
    <xf numFmtId="40" fontId="128" fillId="40" borderId="0">
      <alignment horizontal="right"/>
    </xf>
    <xf numFmtId="0" fontId="51" fillId="37" borderId="0" applyNumberFormat="0" applyBorder="0" applyAlignment="0" applyProtection="0">
      <alignment vertical="center"/>
    </xf>
    <xf numFmtId="0" fontId="74" fillId="40" borderId="0" applyNumberFormat="0" applyBorder="0" applyAlignment="0" applyProtection="0">
      <alignment vertical="center"/>
    </xf>
    <xf numFmtId="0" fontId="51" fillId="113" borderId="0" applyNumberFormat="0" applyBorder="0" applyAlignment="0" applyProtection="0"/>
    <xf numFmtId="0" fontId="51" fillId="67" borderId="0" applyNumberFormat="0" applyBorder="0" applyAlignment="0" applyProtection="0">
      <alignment vertical="center"/>
    </xf>
    <xf numFmtId="0" fontId="65" fillId="114" borderId="0" applyNumberFormat="0" applyBorder="0" applyAlignment="0" applyProtection="0">
      <alignment vertical="center"/>
    </xf>
    <xf numFmtId="0" fontId="51" fillId="115" borderId="0" applyNumberFormat="0" applyBorder="0" applyAlignment="0" applyProtection="0"/>
    <xf numFmtId="0" fontId="98" fillId="0" borderId="0" applyProtection="0"/>
    <xf numFmtId="0" fontId="53" fillId="51" borderId="0"/>
    <xf numFmtId="0" fontId="51" fillId="44" borderId="0" applyNumberFormat="0" applyBorder="0" applyAlignment="0" applyProtection="0"/>
    <xf numFmtId="209" fontId="57" fillId="0" borderId="0" applyFont="0" applyFill="0" applyBorder="0" applyAlignment="0" applyProtection="0"/>
    <xf numFmtId="0" fontId="65" fillId="116" borderId="0" applyNumberFormat="0" applyBorder="0" applyAlignment="0" applyProtection="0">
      <alignment vertical="center"/>
    </xf>
    <xf numFmtId="0" fontId="74" fillId="48" borderId="0" applyNumberFormat="0" applyBorder="0" applyAlignment="0" applyProtection="0">
      <alignment vertical="center"/>
    </xf>
    <xf numFmtId="210" fontId="76" fillId="0" borderId="0" applyProtection="0"/>
    <xf numFmtId="0" fontId="129" fillId="0" borderId="20" applyNumberFormat="0" applyFill="0" applyAlignment="0" applyProtection="0">
      <alignment vertical="center"/>
    </xf>
    <xf numFmtId="0" fontId="51" fillId="58" borderId="0"/>
    <xf numFmtId="0" fontId="51" fillId="82" borderId="0" applyNumberFormat="0" applyBorder="0" applyAlignment="0" applyProtection="0"/>
    <xf numFmtId="0" fontId="109" fillId="0" borderId="34" applyProtection="0"/>
    <xf numFmtId="0" fontId="12" fillId="0" borderId="28" applyNumberFormat="0" applyFill="0" applyAlignment="0" applyProtection="0">
      <alignment vertical="center"/>
    </xf>
    <xf numFmtId="193" fontId="57" fillId="0" borderId="0" applyFont="0" applyFill="0" applyBorder="0" applyAlignment="0" applyProtection="0"/>
    <xf numFmtId="0" fontId="65" fillId="117" borderId="0" applyNumberFormat="0" applyBorder="0" applyAlignment="0" applyProtection="0">
      <alignment vertical="center"/>
    </xf>
    <xf numFmtId="0" fontId="82" fillId="49" borderId="0" applyNumberFormat="0" applyBorder="0" applyAlignment="0" applyProtection="0">
      <alignment vertical="center"/>
    </xf>
    <xf numFmtId="211" fontId="12" fillId="0" borderId="0" applyFont="0" applyFill="0" applyBorder="0" applyAlignment="0" applyProtection="0"/>
    <xf numFmtId="0" fontId="51" fillId="57" borderId="0"/>
    <xf numFmtId="0" fontId="112" fillId="0" borderId="0">
      <alignment horizontal="center" wrapText="1"/>
      <protection locked="0"/>
    </xf>
    <xf numFmtId="0" fontId="54" fillId="44" borderId="0" applyProtection="0"/>
    <xf numFmtId="0" fontId="57" fillId="0" borderId="0" applyFont="0" applyFill="0" applyBorder="0" applyAlignment="0" applyProtection="0"/>
    <xf numFmtId="9" fontId="130" fillId="0" borderId="0" applyFont="0" applyFill="0" applyBorder="0" applyAlignment="0" applyProtection="0"/>
    <xf numFmtId="0" fontId="64" fillId="38" borderId="0" applyNumberFormat="0" applyBorder="0" applyAlignment="0" applyProtection="0">
      <alignment vertical="center"/>
    </xf>
    <xf numFmtId="0" fontId="65" fillId="118" borderId="0" applyNumberFormat="0" applyBorder="0" applyAlignment="0" applyProtection="0">
      <alignment vertical="center"/>
    </xf>
    <xf numFmtId="195" fontId="57" fillId="0" borderId="0" applyFont="0" applyFill="0" applyBorder="0" applyAlignment="0" applyProtection="0"/>
    <xf numFmtId="0" fontId="74" fillId="38" borderId="0" applyNumberFormat="0" applyBorder="0" applyAlignment="0" applyProtection="0">
      <alignment vertical="center"/>
    </xf>
    <xf numFmtId="0" fontId="131" fillId="0" borderId="0"/>
    <xf numFmtId="0" fontId="12" fillId="62" borderId="0" applyNumberFormat="0" applyBorder="0" applyAlignment="0" applyProtection="0">
      <alignment vertical="center"/>
    </xf>
    <xf numFmtId="10" fontId="12" fillId="0" borderId="0" applyFont="0" applyFill="0" applyBorder="0" applyAlignment="0" applyProtection="0">
      <alignment vertical="center"/>
    </xf>
    <xf numFmtId="10" fontId="12" fillId="0" borderId="0"/>
    <xf numFmtId="212" fontId="57" fillId="0" borderId="0" applyFont="0" applyFill="0" applyBorder="0" applyAlignment="0" applyProtection="0"/>
    <xf numFmtId="213" fontId="132" fillId="100" borderId="0"/>
    <xf numFmtId="0" fontId="58" fillId="50" borderId="0"/>
    <xf numFmtId="0" fontId="53" fillId="0" borderId="0">
      <alignment vertical="center"/>
      <protection locked="0"/>
    </xf>
    <xf numFmtId="0" fontId="65" fillId="119" borderId="0" applyNumberFormat="0" applyBorder="0" applyAlignment="0" applyProtection="0">
      <alignment vertical="center"/>
    </xf>
    <xf numFmtId="193" fontId="3" fillId="0" borderId="0" applyFont="0" applyFill="0" applyBorder="0" applyAlignment="0" applyProtection="0"/>
    <xf numFmtId="0" fontId="51" fillId="115" borderId="0" applyNumberFormat="0" applyBorder="0" applyAlignment="0" applyProtection="0">
      <alignment vertical="center"/>
    </xf>
    <xf numFmtId="0" fontId="51" fillId="60" borderId="0" applyProtection="0"/>
    <xf numFmtId="0" fontId="51" fillId="39" borderId="0" applyNumberFormat="0" applyBorder="0" applyAlignment="0" applyProtection="0">
      <alignment vertical="center"/>
    </xf>
    <xf numFmtId="0" fontId="51" fillId="50" borderId="0" applyNumberFormat="0" applyBorder="0" applyAlignment="0" applyProtection="0">
      <alignment vertical="center"/>
    </xf>
    <xf numFmtId="0" fontId="68" fillId="0" borderId="23"/>
    <xf numFmtId="0" fontId="83" fillId="0" borderId="0"/>
    <xf numFmtId="214" fontId="57" fillId="0" borderId="0" applyFill="0" applyBorder="0" applyAlignment="0"/>
    <xf numFmtId="0" fontId="74" fillId="58" borderId="0" applyNumberFormat="0" applyBorder="0" applyAlignment="0" applyProtection="0">
      <alignment vertical="center"/>
    </xf>
    <xf numFmtId="0" fontId="63" fillId="58" borderId="0" applyNumberFormat="0" applyBorder="0" applyAlignment="0" applyProtection="0"/>
    <xf numFmtId="15" fontId="12" fillId="0" borderId="0" applyFont="0" applyFill="0" applyBorder="0" applyAlignment="0" applyProtection="0"/>
    <xf numFmtId="3" fontId="12" fillId="0" borderId="0" applyFont="0" applyFill="0" applyBorder="0" applyAlignment="0" applyProtection="0"/>
    <xf numFmtId="215" fontId="6" fillId="0" borderId="0"/>
    <xf numFmtId="216" fontId="3" fillId="0" borderId="0" applyFont="0" applyFill="0" applyBorder="0" applyAlignment="0" applyProtection="0"/>
    <xf numFmtId="0" fontId="64" fillId="34" borderId="0"/>
    <xf numFmtId="0" fontId="51" fillId="87" borderId="0" applyNumberFormat="0" applyBorder="0" applyAlignment="0" applyProtection="0">
      <alignment vertical="center"/>
    </xf>
    <xf numFmtId="0" fontId="51" fillId="55" borderId="0"/>
    <xf numFmtId="0" fontId="73" fillId="63" borderId="27"/>
    <xf numFmtId="49" fontId="104" fillId="40" borderId="0">
      <alignment horizontal="right" vertical="top"/>
    </xf>
    <xf numFmtId="49" fontId="133" fillId="40" borderId="0">
      <alignment horizontal="center" vertical="center"/>
    </xf>
    <xf numFmtId="49" fontId="104" fillId="40" borderId="0">
      <alignment horizontal="center" vertical="center"/>
    </xf>
    <xf numFmtId="49" fontId="104" fillId="40" borderId="0">
      <alignment horizontal="right" vertical="center"/>
    </xf>
    <xf numFmtId="0" fontId="63" fillId="95" borderId="0" applyNumberFormat="0" applyBorder="0" applyAlignment="0" applyProtection="0"/>
    <xf numFmtId="0" fontId="65" fillId="120" borderId="0" applyNumberFormat="0" applyBorder="0" applyAlignment="0" applyProtection="0">
      <alignment vertical="center"/>
    </xf>
    <xf numFmtId="0" fontId="63" fillId="121" borderId="0" applyNumberFormat="0" applyBorder="0" applyAlignment="0" applyProtection="0"/>
    <xf numFmtId="37" fontId="82" fillId="0" borderId="0">
      <alignment vertical="center"/>
    </xf>
    <xf numFmtId="37" fontId="12" fillId="0" borderId="0"/>
    <xf numFmtId="0" fontId="98" fillId="0" borderId="0">
      <alignment vertical="center"/>
    </xf>
    <xf numFmtId="0" fontId="65" fillId="122" borderId="0" applyNumberFormat="0" applyBorder="0" applyAlignment="0" applyProtection="0">
      <alignment vertical="center"/>
    </xf>
    <xf numFmtId="9" fontId="134" fillId="0" borderId="0" applyFont="0" applyFill="0" applyBorder="0" applyAlignment="0" applyProtection="0"/>
    <xf numFmtId="0" fontId="74" fillId="55" borderId="0" applyNumberFormat="0" applyBorder="0" applyAlignment="0" applyProtection="0">
      <alignment vertical="center"/>
    </xf>
    <xf numFmtId="196" fontId="6" fillId="0" borderId="0"/>
    <xf numFmtId="0" fontId="57" fillId="0" borderId="0" applyBorder="0">
      <alignment vertical="center"/>
    </xf>
    <xf numFmtId="0" fontId="12" fillId="0" borderId="38" applyNumberFormat="0" applyAlignment="0" applyProtection="0">
      <alignment horizontal="left" vertical="center"/>
    </xf>
    <xf numFmtId="217" fontId="12" fillId="0" borderId="0" applyFont="0" applyFill="0" applyBorder="0" applyAlignment="0" applyProtection="0"/>
    <xf numFmtId="0" fontId="12" fillId="67" borderId="0" applyNumberFormat="0" applyBorder="0" applyAlignment="0" applyProtection="0">
      <alignment vertical="center"/>
    </xf>
    <xf numFmtId="0" fontId="13" fillId="86" borderId="0" applyNumberFormat="0" applyBorder="0" applyAlignment="0" applyProtection="0">
      <alignment vertical="center"/>
    </xf>
    <xf numFmtId="193" fontId="12" fillId="0" borderId="0"/>
    <xf numFmtId="0" fontId="12" fillId="79" borderId="0" applyNumberFormat="0" applyBorder="0" applyAlignment="0" applyProtection="0">
      <alignment vertical="center"/>
    </xf>
    <xf numFmtId="0" fontId="51" fillId="63" borderId="0"/>
    <xf numFmtId="0" fontId="63" fillId="44" borderId="0" applyNumberFormat="0" applyBorder="0" applyAlignment="0" applyProtection="0">
      <alignment vertical="center"/>
    </xf>
    <xf numFmtId="0" fontId="63" fillId="49" borderId="0" applyNumberFormat="0" applyBorder="0" applyAlignment="0" applyProtection="0">
      <alignment vertical="center"/>
    </xf>
    <xf numFmtId="0" fontId="51" fillId="63" borderId="0" applyNumberFormat="0" applyBorder="0" applyAlignment="0" applyProtection="0">
      <alignment vertical="center"/>
    </xf>
    <xf numFmtId="0" fontId="135" fillId="0" borderId="0"/>
    <xf numFmtId="0" fontId="71" fillId="0" borderId="26" applyNumberFormat="0" applyFill="0" applyAlignment="0" applyProtection="0"/>
    <xf numFmtId="0" fontId="68" fillId="0" borderId="23" applyNumberFormat="0" applyFill="0" applyAlignment="0" applyProtection="0"/>
    <xf numFmtId="0" fontId="92" fillId="36" borderId="0" applyNumberFormat="0" applyBorder="0" applyAlignment="0" applyProtection="0">
      <alignment vertical="center"/>
    </xf>
    <xf numFmtId="0" fontId="51" fillId="34" borderId="0"/>
    <xf numFmtId="0" fontId="136" fillId="123" borderId="0" applyNumberFormat="0" applyFont="0" applyBorder="0" applyAlignment="0" applyProtection="0"/>
    <xf numFmtId="208" fontId="3" fillId="0" borderId="0" applyFont="0" applyFill="0" applyBorder="0" applyAlignment="0" applyProtection="0"/>
    <xf numFmtId="0" fontId="15" fillId="0" borderId="0"/>
    <xf numFmtId="0" fontId="15" fillId="0" borderId="0">
      <alignment vertical="center"/>
    </xf>
    <xf numFmtId="215" fontId="6" fillId="0" borderId="0" applyProtection="0"/>
    <xf numFmtId="0" fontId="13" fillId="0" borderId="25" applyNumberFormat="0" applyFill="0" applyAlignment="0" applyProtection="0">
      <alignment vertical="center"/>
    </xf>
    <xf numFmtId="0" fontId="56" fillId="38" borderId="1" applyNumberFormat="0" applyBorder="0" applyAlignment="0" applyProtection="0"/>
    <xf numFmtId="0" fontId="65" fillId="30" borderId="0" applyNumberFormat="0" applyBorder="0" applyAlignment="0" applyProtection="0">
      <alignment vertical="center"/>
    </xf>
    <xf numFmtId="0" fontId="64" fillId="109" borderId="0" applyNumberFormat="0" applyBorder="0" applyAlignment="0" applyProtection="0"/>
    <xf numFmtId="0" fontId="65" fillId="124" borderId="0" applyNumberFormat="0" applyBorder="0" applyAlignment="0" applyProtection="0">
      <alignment vertical="center"/>
    </xf>
    <xf numFmtId="24" fontId="108" fillId="0" borderId="0" applyFont="0" applyFill="0" applyBorder="0" applyAlignment="0" applyProtection="0"/>
    <xf numFmtId="9" fontId="53" fillId="0" borderId="0" applyFont="0" applyFill="0" applyBorder="0" applyAlignment="0" applyProtection="0">
      <alignment vertical="center"/>
    </xf>
    <xf numFmtId="0" fontId="79" fillId="0" borderId="0" applyProtection="0"/>
    <xf numFmtId="218" fontId="137" fillId="0" borderId="0" applyFont="0" applyFill="0" applyBorder="0" applyAlignment="0" applyProtection="0"/>
    <xf numFmtId="9" fontId="12" fillId="0" borderId="0"/>
    <xf numFmtId="0" fontId="138" fillId="36" borderId="0" applyNumberFormat="0" applyBorder="0" applyAlignment="0" applyProtection="0">
      <alignment vertical="center"/>
    </xf>
    <xf numFmtId="0" fontId="12" fillId="43" borderId="0" applyNumberFormat="0" applyBorder="0" applyAlignment="0" applyProtection="0">
      <alignment vertical="center"/>
    </xf>
    <xf numFmtId="0" fontId="13" fillId="20" borderId="0" applyNumberFormat="0" applyBorder="0" applyAlignment="0" applyProtection="0">
      <alignment vertical="center"/>
    </xf>
    <xf numFmtId="219" fontId="57" fillId="0" borderId="0" applyFont="0" applyFill="0" applyBorder="0" applyAlignment="0" applyProtection="0"/>
    <xf numFmtId="213" fontId="106" fillId="0" borderId="0" applyFont="0" applyFill="0" applyBorder="0" applyAlignment="0" applyProtection="0"/>
    <xf numFmtId="39" fontId="106" fillId="0" borderId="0" applyFont="0" applyFill="0" applyBorder="0" applyAlignment="0" applyProtection="0"/>
    <xf numFmtId="0" fontId="139" fillId="0" borderId="0" applyNumberFormat="0" applyFill="0" applyBorder="0" applyAlignment="0" applyProtection="0">
      <alignment vertical="top"/>
      <protection locked="0"/>
    </xf>
    <xf numFmtId="0" fontId="51" fillId="34" borderId="0" applyNumberFormat="0" applyBorder="0" applyAlignment="0" applyProtection="0">
      <alignment vertical="center"/>
    </xf>
    <xf numFmtId="0" fontId="63" fillId="110" borderId="0" applyNumberFormat="0" applyBorder="0" applyAlignment="0" applyProtection="0"/>
    <xf numFmtId="0" fontId="15" fillId="0" borderId="0" applyFill="0" applyBorder="0" applyAlignment="0"/>
    <xf numFmtId="0" fontId="51" fillId="37" borderId="0"/>
    <xf numFmtId="0" fontId="13" fillId="24" borderId="0" applyNumberFormat="0" applyBorder="0" applyAlignment="0" applyProtection="0">
      <alignment vertical="center"/>
    </xf>
    <xf numFmtId="0" fontId="64" fillId="38" borderId="0"/>
    <xf numFmtId="0" fontId="104" fillId="40" borderId="0">
      <alignment horizontal="right" vertical="center"/>
    </xf>
    <xf numFmtId="0" fontId="82" fillId="37" borderId="0" applyNumberFormat="0" applyBorder="0" applyAlignment="0" applyProtection="0">
      <alignment vertical="center"/>
    </xf>
    <xf numFmtId="0" fontId="63" fillId="109" borderId="0" applyNumberFormat="0" applyBorder="0" applyAlignment="0" applyProtection="0">
      <alignment vertical="center"/>
    </xf>
    <xf numFmtId="0" fontId="80" fillId="48" borderId="0"/>
    <xf numFmtId="220" fontId="57" fillId="0" borderId="0" applyFont="0" applyFill="0" applyBorder="0" applyAlignment="0" applyProtection="0"/>
    <xf numFmtId="0" fontId="63" fillId="61" borderId="0" applyNumberFormat="0" applyBorder="0" applyAlignment="0" applyProtection="0"/>
    <xf numFmtId="0" fontId="12" fillId="34" borderId="0" applyNumberFormat="0" applyBorder="0" applyAlignment="0" applyProtection="0"/>
    <xf numFmtId="0" fontId="79" fillId="0" borderId="0"/>
    <xf numFmtId="0" fontId="58" fillId="50" borderId="0" applyNumberFormat="0" applyBorder="0" applyAlignment="0" applyProtection="0">
      <alignment vertical="center"/>
    </xf>
    <xf numFmtId="0" fontId="140" fillId="0" borderId="39">
      <alignment vertical="top" wrapText="1"/>
    </xf>
    <xf numFmtId="0" fontId="12" fillId="60" borderId="0" applyNumberFormat="0" applyBorder="0" applyAlignment="0" applyProtection="0">
      <alignment vertical="center"/>
    </xf>
    <xf numFmtId="0" fontId="74" fillId="51" borderId="0" applyNumberFormat="0" applyBorder="0" applyAlignment="0" applyProtection="0">
      <alignment vertical="center"/>
    </xf>
    <xf numFmtId="182" fontId="6" fillId="0" borderId="0" applyProtection="0"/>
    <xf numFmtId="182" fontId="6" fillId="0" borderId="0"/>
    <xf numFmtId="0" fontId="13" fillId="32" borderId="0" applyNumberFormat="0" applyBorder="0" applyAlignment="0" applyProtection="0">
      <alignment vertical="center"/>
    </xf>
    <xf numFmtId="218" fontId="57" fillId="0" borderId="0" applyFont="0" applyFill="0" applyBorder="0" applyAlignment="0" applyProtection="0"/>
    <xf numFmtId="43" fontId="131" fillId="0" borderId="0" applyFont="0" applyFill="0" applyBorder="0" applyAlignment="0" applyProtection="0">
      <alignment vertical="center"/>
    </xf>
    <xf numFmtId="213" fontId="141" fillId="105" borderId="0"/>
    <xf numFmtId="0" fontId="54" fillId="44" borderId="0"/>
    <xf numFmtId="0" fontId="51" fillId="51" borderId="0" applyNumberFormat="0" applyBorder="0" applyAlignment="0" applyProtection="0">
      <alignment vertical="center"/>
    </xf>
    <xf numFmtId="0" fontId="54" fillId="49" borderId="0"/>
    <xf numFmtId="0" fontId="142" fillId="0" borderId="9" applyNumberFormat="0" applyFill="0" applyProtection="0">
      <alignment horizontal="center"/>
    </xf>
    <xf numFmtId="0" fontId="104" fillId="0" borderId="0">
      <alignment vertical="center"/>
    </xf>
    <xf numFmtId="0" fontId="54" fillId="67" borderId="0"/>
    <xf numFmtId="0" fontId="63" fillId="58" borderId="0"/>
    <xf numFmtId="0" fontId="143" fillId="0" borderId="0" applyNumberFormat="0" applyFill="0">
      <alignment horizontal="left" vertical="center"/>
    </xf>
    <xf numFmtId="0" fontId="65" fillId="125" borderId="0" applyNumberFormat="0" applyBorder="0" applyAlignment="0" applyProtection="0">
      <alignment vertical="center"/>
    </xf>
    <xf numFmtId="0" fontId="64" fillId="34" borderId="0" applyProtection="0"/>
    <xf numFmtId="0" fontId="65" fillId="126" borderId="0" applyNumberFormat="0" applyBorder="0" applyAlignment="0" applyProtection="0">
      <alignment vertical="center"/>
    </xf>
    <xf numFmtId="0" fontId="13" fillId="126" borderId="0" applyNumberFormat="0" applyBorder="0" applyAlignment="0" applyProtection="0">
      <alignment vertical="center"/>
    </xf>
    <xf numFmtId="0" fontId="65" fillId="127" borderId="0" applyNumberFormat="0" applyBorder="0" applyAlignment="0" applyProtection="0">
      <alignment vertical="center"/>
    </xf>
    <xf numFmtId="0" fontId="82" fillId="79" borderId="0" applyNumberFormat="0" applyBorder="0" applyAlignment="0" applyProtection="0">
      <alignment vertical="center"/>
    </xf>
    <xf numFmtId="0" fontId="36" fillId="0" borderId="40" applyNumberFormat="0" applyFill="0" applyAlignment="0" applyProtection="0">
      <alignment vertical="center"/>
    </xf>
    <xf numFmtId="0" fontId="36" fillId="0" borderId="41" applyNumberFormat="0" applyFill="0" applyAlignment="0" applyProtection="0">
      <alignment vertical="center"/>
    </xf>
    <xf numFmtId="9" fontId="12" fillId="0" borderId="0" applyFont="0" applyFill="0" applyBorder="0" applyAlignment="0" applyProtection="0"/>
    <xf numFmtId="0" fontId="13" fillId="0" borderId="35" applyNumberFormat="0" applyFill="0" applyAlignment="0" applyProtection="0">
      <alignment vertical="center"/>
    </xf>
    <xf numFmtId="0" fontId="144" fillId="0" borderId="0" applyNumberFormat="0" applyFill="0" applyBorder="0" applyAlignment="0" applyProtection="0"/>
    <xf numFmtId="215" fontId="6" fillId="0" borderId="0">
      <alignment vertical="center"/>
    </xf>
    <xf numFmtId="0" fontId="12" fillId="63" borderId="27" applyNumberFormat="0" applyAlignment="0" applyProtection="0">
      <alignment vertical="center"/>
    </xf>
    <xf numFmtId="0" fontId="65" fillId="128" borderId="0" applyNumberFormat="0" applyBorder="0" applyAlignment="0" applyProtection="0">
      <alignment vertical="center"/>
    </xf>
    <xf numFmtId="0" fontId="65" fillId="129" borderId="0" applyNumberFormat="0" applyBorder="0" applyAlignment="0" applyProtection="0">
      <alignment vertical="center"/>
    </xf>
    <xf numFmtId="0" fontId="13" fillId="120" borderId="0" applyNumberFormat="0" applyBorder="0" applyAlignment="0" applyProtection="0">
      <alignment vertical="center"/>
    </xf>
    <xf numFmtId="14" fontId="76" fillId="0" borderId="0" applyFill="0" applyBorder="0" applyAlignment="0"/>
    <xf numFmtId="0" fontId="13" fillId="71" borderId="0" applyNumberFormat="0" applyBorder="0" applyAlignment="0" applyProtection="0">
      <alignment vertical="center"/>
    </xf>
    <xf numFmtId="0" fontId="145" fillId="0" borderId="0"/>
    <xf numFmtId="0" fontId="63" fillId="36" borderId="0" applyNumberFormat="0" applyBorder="0" applyAlignment="0" applyProtection="0"/>
    <xf numFmtId="0" fontId="13" fillId="83" borderId="0" applyNumberFormat="0" applyBorder="0" applyAlignment="0" applyProtection="0">
      <alignment vertical="center"/>
    </xf>
    <xf numFmtId="2" fontId="98" fillId="0" borderId="0">
      <alignment vertical="center"/>
    </xf>
    <xf numFmtId="0" fontId="82" fillId="62" borderId="0" applyNumberFormat="0" applyBorder="0" applyAlignment="0" applyProtection="0">
      <alignment vertical="center"/>
    </xf>
    <xf numFmtId="0" fontId="12" fillId="0" borderId="30" applyNumberFormat="0" applyFill="0" applyAlignment="0" applyProtection="0">
      <alignment vertical="center"/>
    </xf>
    <xf numFmtId="0" fontId="15" fillId="0" borderId="30" applyNumberFormat="0" applyFill="0" applyAlignment="0" applyProtection="0">
      <alignment vertical="center"/>
    </xf>
    <xf numFmtId="0" fontId="49" fillId="35" borderId="19" applyProtection="0"/>
    <xf numFmtId="0" fontId="12" fillId="123" borderId="0" applyNumberFormat="0" applyFont="0" applyBorder="0" applyAlignment="0" applyProtection="0"/>
    <xf numFmtId="0" fontId="12" fillId="38" borderId="21" applyProtection="0"/>
    <xf numFmtId="0" fontId="146" fillId="0" borderId="31"/>
    <xf numFmtId="0" fontId="13" fillId="56" borderId="0" applyNumberFormat="0" applyBorder="0" applyAlignment="0" applyProtection="0">
      <alignment vertical="center"/>
    </xf>
    <xf numFmtId="221" fontId="57" fillId="0" borderId="0" applyFill="0" applyBorder="0" applyAlignment="0"/>
    <xf numFmtId="0" fontId="64" fillId="38" borderId="0" applyNumberFormat="0" applyBorder="0" applyAlignment="0" applyProtection="0"/>
    <xf numFmtId="0" fontId="82" fillId="67" borderId="0" applyNumberFormat="0" applyBorder="0" applyAlignment="0" applyProtection="0">
      <alignment vertical="center"/>
    </xf>
    <xf numFmtId="222" fontId="136" fillId="0" borderId="0" applyFont="0" applyFill="0" applyBorder="0" applyAlignment="0" applyProtection="0"/>
    <xf numFmtId="0" fontId="72" fillId="0" borderId="0">
      <protection locked="0"/>
    </xf>
    <xf numFmtId="0" fontId="51" fillId="61" borderId="0" applyNumberFormat="0" applyBorder="0" applyAlignment="0" applyProtection="0"/>
    <xf numFmtId="0" fontId="63" fillId="61" borderId="0"/>
    <xf numFmtId="0" fontId="51" fillId="110" borderId="0" applyNumberFormat="0" applyBorder="0" applyAlignment="0" applyProtection="0"/>
    <xf numFmtId="0" fontId="64" fillId="34" borderId="0" applyNumberFormat="0" applyBorder="0" applyAlignment="0" applyProtection="0"/>
    <xf numFmtId="0" fontId="63" fillId="38" borderId="0" applyNumberFormat="0" applyBorder="0" applyAlignment="0" applyProtection="0"/>
    <xf numFmtId="183" fontId="57" fillId="0" borderId="33">
      <protection locked="0"/>
    </xf>
    <xf numFmtId="41" fontId="57" fillId="0" borderId="0" applyFont="0" applyBorder="0" applyAlignment="0" applyProtection="0">
      <alignment vertical="center"/>
    </xf>
    <xf numFmtId="0" fontId="51" fillId="63" borderId="0" applyNumberFormat="0" applyBorder="0" applyAlignment="0" applyProtection="0"/>
    <xf numFmtId="0" fontId="51" fillId="60" borderId="0" applyNumberFormat="0" applyBorder="0" applyAlignment="0" applyProtection="0"/>
    <xf numFmtId="0" fontId="51" fillId="130" borderId="0" applyNumberFormat="0" applyBorder="0" applyAlignment="0" applyProtection="0"/>
    <xf numFmtId="0" fontId="15" fillId="0" borderId="0" applyNumberFormat="0" applyFill="0" applyBorder="0" applyAlignment="0" applyProtection="0">
      <alignment vertical="center"/>
    </xf>
    <xf numFmtId="0" fontId="51" fillId="60" borderId="0"/>
    <xf numFmtId="0" fontId="50" fillId="60" borderId="0" applyProtection="0"/>
    <xf numFmtId="0" fontId="4" fillId="0" borderId="0"/>
    <xf numFmtId="9" fontId="76" fillId="0" borderId="0" applyFont="0" applyFill="0" applyBorder="0" applyAlignment="0" applyProtection="0">
      <alignment vertical="center"/>
    </xf>
    <xf numFmtId="9" fontId="1" fillId="0" borderId="0" applyFont="0" applyFill="0" applyBorder="0" applyAlignment="0" applyProtection="0"/>
    <xf numFmtId="0" fontId="51" fillId="51" borderId="0"/>
    <xf numFmtId="0" fontId="28" fillId="0" borderId="0"/>
    <xf numFmtId="0" fontId="51" fillId="55" borderId="0" applyNumberFormat="0" applyBorder="0" applyAlignment="0" applyProtection="0">
      <alignment vertical="center"/>
    </xf>
    <xf numFmtId="0" fontId="57" fillId="0" borderId="0" applyNumberFormat="0" applyFont="0" applyBorder="0" applyAlignment="0" applyProtection="0">
      <alignment vertical="center"/>
    </xf>
    <xf numFmtId="0" fontId="51" fillId="34" borderId="0" applyNumberFormat="0" applyBorder="0" applyAlignment="0" applyProtection="0"/>
    <xf numFmtId="0" fontId="98" fillId="0" borderId="33" applyProtection="0"/>
    <xf numFmtId="223" fontId="57" fillId="0" borderId="0" applyFont="0" applyFill="0" applyBorder="0" applyAlignment="0" applyProtection="0"/>
    <xf numFmtId="0" fontId="63" fillId="82" borderId="0" applyNumberFormat="0" applyBorder="0" applyAlignment="0" applyProtection="0">
      <alignment vertical="center"/>
    </xf>
    <xf numFmtId="3" fontId="136" fillId="0" borderId="0" applyFont="0" applyFill="0" applyBorder="0" applyAlignment="0" applyProtection="0"/>
    <xf numFmtId="0" fontId="51" fillId="77" borderId="0" applyNumberFormat="0" applyBorder="0" applyAlignment="0" applyProtection="0"/>
    <xf numFmtId="0" fontId="51" fillId="131" borderId="0" applyNumberFormat="0" applyBorder="0" applyAlignment="0" applyProtection="0"/>
    <xf numFmtId="0" fontId="51" fillId="131" borderId="0" applyNumberFormat="0" applyBorder="0" applyAlignment="0" applyProtection="0">
      <alignment vertical="center"/>
    </xf>
    <xf numFmtId="224" fontId="12" fillId="0" borderId="0">
      <alignment vertical="center"/>
    </xf>
    <xf numFmtId="0" fontId="51" fillId="43" borderId="0" applyNumberFormat="0" applyBorder="0" applyAlignment="0" applyProtection="0">
      <alignment vertical="center"/>
    </xf>
    <xf numFmtId="3" fontId="147" fillId="0" borderId="0"/>
    <xf numFmtId="0" fontId="74" fillId="0" borderId="38" applyNumberFormat="0" applyAlignment="0" applyProtection="0">
      <alignment horizontal="left" vertical="center"/>
    </xf>
    <xf numFmtId="210" fontId="76" fillId="0" borderId="0" applyFill="0" applyBorder="0" applyAlignment="0"/>
    <xf numFmtId="0" fontId="71" fillId="0" borderId="26"/>
    <xf numFmtId="196" fontId="12" fillId="0" borderId="0">
      <alignment vertical="center"/>
    </xf>
    <xf numFmtId="182" fontId="24" fillId="0" borderId="0">
      <alignment vertical="center"/>
    </xf>
    <xf numFmtId="210" fontId="76" fillId="0" borderId="0"/>
    <xf numFmtId="210" fontId="76" fillId="0" borderId="0" applyBorder="0" applyAlignment="0">
      <alignment vertical="center"/>
    </xf>
    <xf numFmtId="0" fontId="148" fillId="0" borderId="0">
      <alignment horizontal="center"/>
    </xf>
    <xf numFmtId="0" fontId="6" fillId="0" borderId="0" applyNumberFormat="0" applyFont="0" applyFill="0" applyBorder="0" applyProtection="0">
      <alignment horizontal="left" vertical="center"/>
    </xf>
    <xf numFmtId="0" fontId="139" fillId="0" borderId="0" applyNumberFormat="0" applyBorder="0" applyAlignment="0" applyProtection="0">
      <alignment vertical="top"/>
      <protection locked="0"/>
    </xf>
    <xf numFmtId="4" fontId="12" fillId="0" borderId="0" applyFont="0" applyFill="0" applyBorder="0" applyAlignment="0" applyProtection="0"/>
    <xf numFmtId="4" fontId="136" fillId="0" borderId="0" applyFont="0" applyFill="0" applyBorder="0" applyAlignment="0" applyProtection="0"/>
    <xf numFmtId="9" fontId="0" fillId="0" borderId="0" applyFont="0" applyFill="0" applyBorder="0" applyAlignment="0" applyProtection="0">
      <alignment vertical="center"/>
    </xf>
    <xf numFmtId="49" fontId="76" fillId="0" borderId="0" applyFill="0" applyBorder="0" applyAlignment="0"/>
    <xf numFmtId="0" fontId="149" fillId="0" borderId="0">
      <alignment vertical="center"/>
    </xf>
    <xf numFmtId="3" fontId="150" fillId="0" borderId="0"/>
    <xf numFmtId="0" fontId="151" fillId="0" borderId="0"/>
    <xf numFmtId="0" fontId="152" fillId="0" borderId="6" applyNumberFormat="0" applyFill="0" applyProtection="0">
      <alignment horizontal="center"/>
    </xf>
    <xf numFmtId="0" fontId="78" fillId="0" borderId="0"/>
    <xf numFmtId="0" fontId="153" fillId="0" borderId="0" applyNumberFormat="0" applyFill="0" applyBorder="0" applyAlignment="0" applyProtection="0"/>
    <xf numFmtId="0" fontId="154" fillId="0" borderId="8">
      <alignment horizontal="center"/>
    </xf>
    <xf numFmtId="38" fontId="12" fillId="0" borderId="0" applyFill="0" applyBorder="0" applyAlignment="0" applyProtection="0"/>
    <xf numFmtId="177" fontId="106" fillId="0" borderId="0" applyFont="0" applyFill="0" applyBorder="0" applyAlignment="0" applyProtection="0"/>
    <xf numFmtId="225" fontId="106" fillId="0" borderId="0" applyFont="0" applyFill="0" applyBorder="0" applyAlignment="0" applyProtection="0"/>
    <xf numFmtId="37" fontId="108" fillId="0" borderId="0" applyFont="0" applyFill="0" applyBorder="0" applyAlignment="0" applyProtection="0"/>
    <xf numFmtId="39" fontId="108" fillId="0" borderId="0" applyFont="0" applyFill="0" applyBorder="0" applyAlignment="0" applyProtection="0"/>
    <xf numFmtId="226" fontId="57" fillId="0" borderId="0"/>
    <xf numFmtId="0" fontId="155" fillId="0" borderId="0" applyNumberFormat="0" applyAlignment="0">
      <alignment horizontal="left"/>
    </xf>
    <xf numFmtId="0" fontId="145" fillId="0" borderId="0" applyNumberFormat="0" applyAlignment="0"/>
    <xf numFmtId="193" fontId="12" fillId="0" borderId="0" applyFont="0" applyFill="0" applyBorder="0" applyAlignment="0" applyProtection="0">
      <alignment vertical="center"/>
    </xf>
    <xf numFmtId="193" fontId="57" fillId="0" borderId="0" applyFont="0" applyBorder="0" applyAlignment="0" applyProtection="0">
      <alignment vertical="center"/>
    </xf>
    <xf numFmtId="227" fontId="12" fillId="0" borderId="0" applyFill="0" applyBorder="0" applyAlignment="0" applyProtection="0"/>
    <xf numFmtId="228" fontId="108" fillId="0" borderId="0" applyFont="0" applyFill="0" applyBorder="0" applyAlignment="0" applyProtection="0"/>
    <xf numFmtId="196" fontId="6" fillId="0" borderId="0">
      <alignment vertical="center"/>
    </xf>
    <xf numFmtId="196" fontId="6" fillId="0" borderId="0" applyProtection="0"/>
    <xf numFmtId="0" fontId="98" fillId="0" borderId="0" applyProtection="0">
      <alignment vertical="center"/>
    </xf>
    <xf numFmtId="15" fontId="136" fillId="0" borderId="0"/>
    <xf numFmtId="43" fontId="57" fillId="0" borderId="0" applyFont="0" applyFill="0" applyBorder="0" applyAlignment="0" applyProtection="0"/>
    <xf numFmtId="182" fontId="6" fillId="0" borderId="0">
      <alignment vertical="center"/>
    </xf>
    <xf numFmtId="0" fontId="156" fillId="0" borderId="0" applyNumberFormat="0" applyAlignment="0">
      <alignment horizontal="left"/>
    </xf>
    <xf numFmtId="0" fontId="7" fillId="0" borderId="0">
      <alignment horizontal="left"/>
    </xf>
    <xf numFmtId="229" fontId="6" fillId="0" borderId="0" applyFont="0" applyFill="0" applyBorder="0" applyAlignment="0" applyProtection="0"/>
    <xf numFmtId="0" fontId="3" fillId="0" borderId="0" applyNumberFormat="0" applyFill="0" applyBorder="0" applyAlignment="0" applyProtection="0"/>
    <xf numFmtId="2" fontId="98" fillId="0" borderId="0" applyProtection="0">
      <alignment vertical="center"/>
    </xf>
    <xf numFmtId="2" fontId="12" fillId="0" borderId="0" applyProtection="0"/>
    <xf numFmtId="38" fontId="56" fillId="39" borderId="0" applyNumberFormat="0" applyBorder="0" applyAlignment="0" applyProtection="0">
      <alignment vertical="center"/>
    </xf>
    <xf numFmtId="0" fontId="56" fillId="39" borderId="0" applyNumberFormat="0" applyBorder="0" applyAlignment="0" applyProtection="0"/>
    <xf numFmtId="9" fontId="153" fillId="0" borderId="0" applyFont="0" applyBorder="0" applyAlignment="0" applyProtection="0">
      <alignment vertical="center"/>
    </xf>
    <xf numFmtId="230" fontId="57" fillId="0" borderId="0" applyFont="0" applyFill="0" applyBorder="0" applyAlignment="0" applyProtection="0"/>
    <xf numFmtId="15" fontId="136" fillId="0" borderId="0" applyFont="0" applyFill="0" applyBorder="0" applyAlignment="0" applyProtection="0"/>
    <xf numFmtId="0" fontId="12" fillId="87" borderId="0" applyNumberFormat="0" applyBorder="0" applyAlignment="0" applyProtection="0">
      <alignment vertical="center"/>
    </xf>
    <xf numFmtId="0" fontId="84" fillId="55" borderId="0"/>
    <xf numFmtId="0" fontId="153" fillId="0" borderId="0" applyNumberFormat="0" applyFill="0"/>
    <xf numFmtId="0" fontId="81" fillId="0" borderId="28"/>
    <xf numFmtId="0" fontId="81" fillId="0" borderId="0"/>
    <xf numFmtId="0" fontId="0" fillId="0" borderId="0">
      <alignment vertical="center"/>
    </xf>
    <xf numFmtId="0" fontId="157" fillId="0" borderId="0" applyProtection="0"/>
    <xf numFmtId="0" fontId="157" fillId="0" borderId="0">
      <alignment vertical="center"/>
    </xf>
    <xf numFmtId="0" fontId="157" fillId="0" borderId="0" applyProtection="0">
      <alignment vertical="center"/>
    </xf>
    <xf numFmtId="0" fontId="74" fillId="0" borderId="0" applyProtection="0"/>
    <xf numFmtId="0" fontId="74" fillId="0" borderId="0">
      <alignment vertical="center"/>
    </xf>
    <xf numFmtId="0" fontId="74" fillId="0" borderId="0" applyProtection="0">
      <alignment vertical="center"/>
    </xf>
    <xf numFmtId="0" fontId="158" fillId="0" borderId="0" applyNumberFormat="0" applyFill="0" applyBorder="0" applyAlignment="0" applyProtection="0">
      <alignment vertical="top"/>
      <protection locked="0"/>
    </xf>
    <xf numFmtId="0" fontId="159" fillId="0" borderId="0"/>
    <xf numFmtId="0" fontId="12" fillId="0" borderId="29" applyNumberFormat="0" applyFill="0" applyAlignment="0" applyProtection="0">
      <alignment vertical="center"/>
    </xf>
    <xf numFmtId="0" fontId="13" fillId="0" borderId="32" applyNumberFormat="0" applyFill="0" applyAlignment="0" applyProtection="0">
      <alignment vertical="center"/>
    </xf>
    <xf numFmtId="38" fontId="160" fillId="0" borderId="0"/>
    <xf numFmtId="9" fontId="53" fillId="0" borderId="0" applyFont="0" applyFill="0" applyBorder="0" applyAlignment="0" applyProtection="0"/>
    <xf numFmtId="194" fontId="57" fillId="0" borderId="0" applyFont="0" applyFill="0" applyBorder="0" applyAlignment="0" applyProtection="0"/>
    <xf numFmtId="0" fontId="12" fillId="0" borderId="0">
      <alignment vertical="center"/>
    </xf>
    <xf numFmtId="0" fontId="50" fillId="36" borderId="0" applyNumberFormat="0" applyBorder="0" applyAlignment="0" applyProtection="0">
      <alignment vertical="top"/>
      <protection locked="0"/>
    </xf>
    <xf numFmtId="0" fontId="161" fillId="55" borderId="0" applyNumberFormat="0" applyBorder="0" applyAlignment="0" applyProtection="0">
      <alignment vertical="center"/>
    </xf>
    <xf numFmtId="0" fontId="13" fillId="8" borderId="0" applyNumberFormat="0" applyBorder="0" applyAlignment="0" applyProtection="0">
      <alignment vertical="center"/>
    </xf>
    <xf numFmtId="0" fontId="162" fillId="34" borderId="0" applyNumberFormat="0" applyBorder="0" applyAlignment="0" applyProtection="0"/>
    <xf numFmtId="0" fontId="58" fillId="34" borderId="0" applyNumberFormat="0" applyBorder="0" applyAlignment="0" applyProtection="0">
      <alignment vertical="top"/>
      <protection locked="0"/>
    </xf>
    <xf numFmtId="0" fontId="12" fillId="38" borderId="0" applyNumberFormat="0" applyBorder="0" applyAlignment="0" applyProtection="0"/>
    <xf numFmtId="38" fontId="163" fillId="0" borderId="0"/>
    <xf numFmtId="38" fontId="164" fillId="0" borderId="0"/>
    <xf numFmtId="38" fontId="165" fillId="0" borderId="0"/>
    <xf numFmtId="0" fontId="109" fillId="0" borderId="34"/>
    <xf numFmtId="38" fontId="136" fillId="0" borderId="0" applyFont="0" applyFill="0" applyBorder="0" applyAlignment="0" applyProtection="0"/>
    <xf numFmtId="40" fontId="136" fillId="0" borderId="0" applyFont="0" applyFill="0" applyBorder="0" applyAlignment="0" applyProtection="0"/>
    <xf numFmtId="231" fontId="136" fillId="0" borderId="0" applyFont="0" applyFill="0" applyBorder="0" applyAlignment="0" applyProtection="0"/>
    <xf numFmtId="232" fontId="12" fillId="0" borderId="0" applyFont="0" applyFill="0" applyBorder="0" applyAlignment="0" applyProtection="0"/>
    <xf numFmtId="199" fontId="12" fillId="0" borderId="0" applyFont="0" applyFill="0" applyBorder="0" applyAlignment="0" applyProtection="0"/>
    <xf numFmtId="233" fontId="57" fillId="0" borderId="0" applyFont="0" applyFill="0" applyBorder="0" applyAlignment="0" applyProtection="0"/>
    <xf numFmtId="0" fontId="6" fillId="0" borderId="0"/>
    <xf numFmtId="0" fontId="132" fillId="0" borderId="0"/>
    <xf numFmtId="0" fontId="60" fillId="0" borderId="0" applyProtection="0">
      <alignment vertical="center"/>
    </xf>
    <xf numFmtId="0" fontId="166" fillId="0" borderId="0"/>
    <xf numFmtId="0" fontId="0" fillId="38" borderId="21" applyNumberFormat="0" applyFont="0" applyAlignment="0" applyProtection="0">
      <alignment vertical="center"/>
    </xf>
    <xf numFmtId="0" fontId="167" fillId="0" borderId="17" applyNumberFormat="0" applyFill="0" applyAlignment="0" applyProtection="0">
      <alignment vertical="center"/>
    </xf>
    <xf numFmtId="234" fontId="3" fillId="0" borderId="0" applyFont="0" applyFill="0" applyBorder="0" applyAlignment="0" applyProtection="0"/>
    <xf numFmtId="0" fontId="168" fillId="0" borderId="18" applyNumberFormat="0" applyFill="0" applyAlignment="0" applyProtection="0">
      <alignment vertical="center"/>
    </xf>
    <xf numFmtId="0" fontId="169" fillId="40" borderId="42"/>
    <xf numFmtId="9" fontId="6" fillId="0" borderId="0" applyFont="0" applyFill="0" applyBorder="0" applyAlignment="0" applyProtection="0"/>
    <xf numFmtId="10" fontId="6" fillId="0" borderId="0" applyFont="0" applyFill="0" applyBorder="0" applyAlignment="0" applyProtection="0"/>
    <xf numFmtId="10" fontId="57" fillId="0" borderId="0" applyFont="0" applyBorder="0" applyAlignment="0" applyProtection="0">
      <alignment vertical="center"/>
    </xf>
    <xf numFmtId="10" fontId="12" fillId="0" borderId="0" applyFont="0" applyFill="0" applyBorder="0" applyAlignment="0" applyProtection="0"/>
    <xf numFmtId="10" fontId="12" fillId="0" borderId="0" applyFont="0" applyBorder="0" applyAlignment="0" applyProtection="0">
      <alignment vertical="center"/>
    </xf>
    <xf numFmtId="9" fontId="108" fillId="0" borderId="0" applyFont="0" applyFill="0" applyBorder="0" applyAlignment="0" applyProtection="0"/>
    <xf numFmtId="10" fontId="108" fillId="0" borderId="0" applyFont="0" applyFill="0" applyBorder="0" applyAlignment="0" applyProtection="0"/>
    <xf numFmtId="235" fontId="57" fillId="0" borderId="0" applyFont="0" applyFill="0" applyProtection="0"/>
    <xf numFmtId="4" fontId="7" fillId="0" borderId="0">
      <alignment horizontal="right"/>
    </xf>
    <xf numFmtId="0" fontId="136" fillId="0" borderId="0" applyNumberFormat="0" applyFont="0" applyFill="0" applyBorder="0" applyAlignment="0" applyProtection="0">
      <alignment horizontal="left"/>
    </xf>
    <xf numFmtId="0" fontId="12" fillId="0" borderId="0" applyNumberFormat="0" applyFont="0" applyFill="0" applyBorder="0" applyAlignment="0" applyProtection="0">
      <alignment horizontal="left"/>
    </xf>
    <xf numFmtId="4" fontId="170" fillId="0" borderId="0">
      <alignment horizontal="right"/>
    </xf>
    <xf numFmtId="236" fontId="12" fillId="0" borderId="0" applyNumberFormat="0" applyFill="0" applyBorder="0" applyAlignment="0" applyProtection="0">
      <alignment horizontal="left"/>
    </xf>
    <xf numFmtId="0" fontId="12" fillId="0" borderId="0" applyNumberFormat="0" applyFill="0" applyBorder="0" applyAlignment="0" applyProtection="0"/>
    <xf numFmtId="0" fontId="171" fillId="0" borderId="0">
      <alignment horizontal="left"/>
    </xf>
    <xf numFmtId="43" fontId="56" fillId="0" borderId="43"/>
    <xf numFmtId="0" fontId="122" fillId="0" borderId="0">
      <alignment horizontal="center" vertical="center"/>
    </xf>
    <xf numFmtId="0" fontId="146" fillId="0" borderId="0"/>
    <xf numFmtId="237" fontId="76" fillId="0" borderId="0" applyFill="0" applyBorder="0" applyAlignment="0"/>
    <xf numFmtId="238" fontId="57" fillId="0" borderId="0" applyFill="0" applyBorder="0" applyAlignment="0"/>
    <xf numFmtId="9" fontId="172" fillId="0" borderId="0" applyNumberFormat="0" applyFill="0" applyBorder="0" applyAlignment="0">
      <protection locked="0"/>
    </xf>
    <xf numFmtId="239" fontId="3" fillId="0" borderId="0" applyFont="0" applyFill="0" applyBorder="0" applyAlignment="0" applyProtection="0"/>
    <xf numFmtId="179" fontId="3" fillId="0" borderId="0" applyFont="0" applyFill="0" applyBorder="0" applyAlignment="0" applyProtection="0"/>
    <xf numFmtId="9" fontId="173" fillId="0" borderId="0" applyFont="0" applyFill="0" applyBorder="0" applyAlignment="0" applyProtection="0">
      <alignment vertical="center"/>
    </xf>
    <xf numFmtId="9" fontId="153" fillId="0" borderId="0" applyFont="0" applyFill="0" applyBorder="0" applyAlignment="0" applyProtection="0"/>
    <xf numFmtId="224" fontId="57" fillId="0" borderId="0" applyFont="0" applyFill="0" applyBorder="0" applyAlignment="0" applyProtection="0"/>
    <xf numFmtId="0" fontId="57" fillId="0" borderId="9" applyNumberFormat="0" applyFill="0" applyProtection="0">
      <alignment horizontal="right"/>
    </xf>
    <xf numFmtId="0" fontId="13" fillId="7" borderId="0" applyNumberFormat="0" applyBorder="0" applyAlignment="0" applyProtection="0">
      <alignment vertical="center"/>
    </xf>
    <xf numFmtId="0" fontId="112" fillId="0" borderId="0" applyNumberFormat="0" applyFill="0" applyBorder="0" applyAlignment="0" applyProtection="0">
      <alignment vertical="center"/>
    </xf>
    <xf numFmtId="0" fontId="144" fillId="0" borderId="0" applyNumberFormat="0" applyFill="0" applyBorder="0" applyAlignment="0" applyProtection="0">
      <alignment vertical="center"/>
    </xf>
    <xf numFmtId="0" fontId="70" fillId="35" borderId="19" applyNumberFormat="0" applyAlignment="0" applyProtection="0"/>
    <xf numFmtId="0" fontId="174" fillId="4" borderId="14" applyNumberFormat="0" applyAlignment="0" applyProtection="0">
      <alignment vertical="center"/>
    </xf>
    <xf numFmtId="0" fontId="175" fillId="0" borderId="44" applyNumberFormat="0" applyFill="0" applyProtection="0">
      <alignment horizontal="center"/>
    </xf>
    <xf numFmtId="0" fontId="52" fillId="34" borderId="0" applyNumberFormat="0" applyBorder="0" applyAlignment="0" applyProtection="0">
      <alignment vertical="center"/>
    </xf>
    <xf numFmtId="0" fontId="12" fillId="109" borderId="0" applyNumberFormat="0" applyBorder="0" applyAlignment="0" applyProtection="0"/>
    <xf numFmtId="0" fontId="92" fillId="36" borderId="0" applyProtection="0"/>
    <xf numFmtId="0" fontId="12" fillId="72" borderId="0" applyNumberFormat="0" applyBorder="0" applyAlignment="0" applyProtection="0"/>
    <xf numFmtId="240" fontId="12" fillId="0" borderId="0">
      <alignment vertical="center"/>
    </xf>
    <xf numFmtId="0" fontId="176" fillId="0" borderId="0" applyNumberFormat="0" applyFill="0" applyBorder="0" applyAlignment="0" applyProtection="0"/>
    <xf numFmtId="0" fontId="58" fillId="34" borderId="0" applyNumberFormat="0" applyBorder="0" applyAlignment="0" applyProtection="0"/>
    <xf numFmtId="0" fontId="50" fillId="36" borderId="0" applyNumberFormat="0" applyBorder="0" applyAlignment="0" applyProtection="0"/>
    <xf numFmtId="44" fontId="53" fillId="0" borderId="0" applyFont="0" applyFill="0" applyBorder="0" applyAlignment="0" applyProtection="0">
      <alignment vertical="center"/>
    </xf>
    <xf numFmtId="241" fontId="12" fillId="0" borderId="0" applyFont="0" applyFill="0" applyBorder="0" applyAlignment="0" applyProtection="0"/>
    <xf numFmtId="242" fontId="53" fillId="0" borderId="0" applyFont="0" applyFill="0" applyBorder="0" applyAlignment="0" applyProtection="0"/>
    <xf numFmtId="0" fontId="173" fillId="0" borderId="0"/>
    <xf numFmtId="0" fontId="12" fillId="0" borderId="0">
      <alignment horizontal="left" wrapText="1"/>
    </xf>
    <xf numFmtId="242" fontId="12" fillId="0" borderId="0">
      <alignment vertical="center"/>
    </xf>
    <xf numFmtId="243" fontId="3" fillId="0" borderId="0" applyFont="0" applyFill="0" applyBorder="0" applyAlignment="0" applyProtection="0"/>
    <xf numFmtId="0" fontId="3" fillId="0" borderId="0"/>
    <xf numFmtId="0" fontId="12" fillId="0" borderId="0"/>
    <xf numFmtId="192" fontId="24" fillId="0" borderId="0">
      <alignment vertical="center"/>
    </xf>
    <xf numFmtId="0" fontId="24" fillId="0" borderId="0">
      <alignment vertical="center"/>
    </xf>
    <xf numFmtId="0" fontId="12" fillId="0" borderId="0">
      <alignment vertical="center"/>
    </xf>
    <xf numFmtId="0" fontId="177" fillId="0" borderId="0">
      <alignment vertical="center"/>
    </xf>
    <xf numFmtId="0" fontId="129" fillId="132" borderId="0" applyNumberFormat="0" applyBorder="0" applyAlignment="0" applyProtection="0"/>
    <xf numFmtId="0" fontId="63" fillId="0" borderId="0" applyNumberFormat="0" applyBorder="0" applyProtection="0">
      <alignment vertical="center"/>
    </xf>
    <xf numFmtId="0" fontId="173" fillId="0" borderId="0">
      <alignment vertical="center"/>
    </xf>
    <xf numFmtId="0" fontId="178" fillId="0" borderId="0">
      <alignment vertical="center"/>
    </xf>
    <xf numFmtId="0" fontId="179" fillId="0" borderId="0" applyNumberFormat="0" applyFill="0" applyBorder="0" applyAlignment="0" applyProtection="0"/>
    <xf numFmtId="0" fontId="180" fillId="0" borderId="0" applyNumberFormat="0" applyFill="0" applyBorder="0" applyAlignment="0" applyProtection="0"/>
    <xf numFmtId="0" fontId="1" fillId="36" borderId="0" applyNumberFormat="0" applyBorder="0" applyAlignment="0" applyProtection="0">
      <alignment vertical="center"/>
    </xf>
    <xf numFmtId="0" fontId="153" fillId="36" borderId="0" applyNumberFormat="0" applyBorder="0" applyAlignment="0" applyProtection="0">
      <alignment vertical="center"/>
    </xf>
    <xf numFmtId="0" fontId="181" fillId="36" borderId="0" applyNumberFormat="0" applyBorder="0" applyAlignment="0" applyProtection="0"/>
    <xf numFmtId="0" fontId="114" fillId="36" borderId="0" applyNumberFormat="0" applyBorder="0" applyAlignment="0" applyProtection="0">
      <alignment vertical="center"/>
    </xf>
    <xf numFmtId="244" fontId="153" fillId="0" borderId="0" applyFont="0" applyFill="0" applyBorder="0" applyAlignment="0" applyProtection="0"/>
    <xf numFmtId="244" fontId="53" fillId="0" borderId="0" applyFont="0" applyFill="0" applyBorder="0" applyAlignment="0" applyProtection="0"/>
    <xf numFmtId="0" fontId="51" fillId="133" borderId="0" applyNumberFormat="0" applyBorder="0" applyAlignment="0" applyProtection="0"/>
    <xf numFmtId="0" fontId="175" fillId="0" borderId="44" applyNumberFormat="0" applyFill="0" applyProtection="0">
      <alignment horizontal="left"/>
    </xf>
    <xf numFmtId="41" fontId="6" fillId="0" borderId="0" applyFont="0" applyFill="0" applyBorder="0" applyAlignment="0" applyProtection="0"/>
    <xf numFmtId="4" fontId="93" fillId="0" borderId="0" applyFont="0" applyFill="0" applyBorder="0" applyAlignment="0" applyProtection="0"/>
    <xf numFmtId="0" fontId="102" fillId="0" borderId="0" applyNumberFormat="0" applyFill="0" applyBorder="0" applyAlignment="0" applyProtection="0">
      <alignment vertical="top"/>
      <protection locked="0"/>
    </xf>
    <xf numFmtId="193" fontId="124" fillId="0" borderId="0" applyFont="0" applyFill="0" applyBorder="0" applyAlignment="0" applyProtection="0"/>
    <xf numFmtId="41" fontId="53" fillId="0" borderId="0" applyFont="0" applyFill="0" applyBorder="0" applyAlignment="0" applyProtection="0"/>
    <xf numFmtId="245" fontId="53" fillId="0" borderId="0" applyFont="0" applyFill="0" applyBorder="0" applyAlignment="0" applyProtection="0"/>
    <xf numFmtId="1" fontId="57" fillId="0" borderId="44" applyFill="0" applyProtection="0">
      <alignment horizontal="center"/>
    </xf>
    <xf numFmtId="181" fontId="3" fillId="0" borderId="0" applyFont="0" applyFill="0" applyBorder="0" applyAlignment="0" applyProtection="0"/>
    <xf numFmtId="0" fontId="182" fillId="63" borderId="27" applyNumberFormat="0" applyAlignment="0" applyProtection="0">
      <alignment vertical="center"/>
    </xf>
    <xf numFmtId="0" fontId="183" fillId="0" borderId="0" applyNumberFormat="0" applyFill="0" applyBorder="0" applyAlignment="0" applyProtection="0">
      <alignment vertical="center"/>
    </xf>
    <xf numFmtId="0" fontId="184" fillId="0" borderId="34" applyNumberFormat="0" applyFill="0" applyAlignment="0" applyProtection="0">
      <alignment vertical="center"/>
    </xf>
    <xf numFmtId="0" fontId="12" fillId="0" borderId="34" applyNumberFormat="0" applyFill="0" applyAlignment="0" applyProtection="0">
      <alignment vertical="center"/>
    </xf>
    <xf numFmtId="192" fontId="3" fillId="0" borderId="0" applyFont="0" applyFill="0" applyBorder="0" applyAlignment="0" applyProtection="0"/>
    <xf numFmtId="43" fontId="6" fillId="0" borderId="0" applyFont="0" applyFill="0" applyBorder="0" applyAlignment="0" applyProtection="0"/>
    <xf numFmtId="246" fontId="153" fillId="0" borderId="0" applyFont="0" applyFill="0" applyBorder="0" applyAlignment="0" applyProtection="0"/>
    <xf numFmtId="43" fontId="53" fillId="0" borderId="0" applyFont="0" applyFill="0" applyBorder="0" applyAlignment="0" applyProtection="0">
      <alignment vertical="center"/>
    </xf>
    <xf numFmtId="176" fontId="53" fillId="0" borderId="0" applyFont="0" applyFill="0" applyBorder="0" applyAlignment="0" applyProtection="0">
      <alignment vertical="center"/>
    </xf>
    <xf numFmtId="176" fontId="12" fillId="0" borderId="0" applyFont="0" applyFill="0" applyBorder="0" applyAlignment="0" applyProtection="0">
      <alignment vertical="center"/>
    </xf>
    <xf numFmtId="245" fontId="153" fillId="0" borderId="0" applyFont="0" applyFill="0" applyBorder="0" applyAlignment="0" applyProtection="0"/>
    <xf numFmtId="41" fontId="12" fillId="0" borderId="0" applyFont="0" applyFill="0" applyBorder="0" applyAlignment="0" applyProtection="0"/>
    <xf numFmtId="242" fontId="153" fillId="0" borderId="0" applyFont="0" applyFill="0" applyBorder="0" applyAlignment="0" applyProtection="0"/>
    <xf numFmtId="41" fontId="53" fillId="0" borderId="0" applyFont="0" applyFill="0" applyBorder="0" applyAlignment="0" applyProtection="0">
      <alignment vertical="center"/>
    </xf>
    <xf numFmtId="0" fontId="134" fillId="0" borderId="0"/>
    <xf numFmtId="0" fontId="129" fillId="134" borderId="0" applyNumberFormat="0" applyBorder="0" applyAlignment="0" applyProtection="0"/>
    <xf numFmtId="0" fontId="129" fillId="135" borderId="0" applyNumberFormat="0" applyBorder="0" applyAlignment="0" applyProtection="0"/>
    <xf numFmtId="0" fontId="129" fillId="136" borderId="0" applyNumberFormat="0" applyBorder="0" applyAlignment="0" applyProtection="0"/>
    <xf numFmtId="247" fontId="57" fillId="0" borderId="44" applyFill="0" applyProtection="0">
      <alignment horizontal="right"/>
    </xf>
    <xf numFmtId="0" fontId="57" fillId="0" borderId="9" applyNumberFormat="0" applyFill="0" applyProtection="0">
      <alignment horizontal="left"/>
    </xf>
    <xf numFmtId="0" fontId="57" fillId="38" borderId="21" applyNumberFormat="0" applyFont="0" applyAlignment="0" applyProtection="0">
      <alignment vertical="center"/>
    </xf>
    <xf numFmtId="0" fontId="185" fillId="0" borderId="0" applyNumberFormat="0" applyFill="0" applyBorder="0" applyAlignment="0" applyProtection="0">
      <alignment vertical="center"/>
    </xf>
    <xf numFmtId="248" fontId="93" fillId="0" borderId="0" applyFont="0" applyFill="0" applyBorder="0" applyAlignment="0" applyProtection="0"/>
    <xf numFmtId="249" fontId="121" fillId="0" borderId="0" applyFont="0" applyFill="0" applyBorder="0" applyAlignment="0" applyProtection="0"/>
    <xf numFmtId="0" fontId="136" fillId="0" borderId="0"/>
    <xf numFmtId="250" fontId="121" fillId="0" borderId="0" applyFont="0" applyFill="0" applyBorder="0" applyAlignment="0" applyProtection="0"/>
  </cellStyleXfs>
  <cellXfs count="269">
    <xf numFmtId="0" fontId="0" fillId="0" borderId="0" xfId="0" applyAlignment="1"/>
    <xf numFmtId="251" fontId="0" fillId="0" borderId="0" xfId="0" applyNumberFormat="1" applyAlignment="1"/>
    <xf numFmtId="0" fontId="1" fillId="0" borderId="0" xfId="773" applyNumberFormat="1" applyFont="1" applyFill="1" applyBorder="1" applyAlignment="1" applyProtection="1">
      <alignment horizontal="left" vertical="center"/>
    </xf>
    <xf numFmtId="0" fontId="2" fillId="0" borderId="0" xfId="2" applyNumberFormat="1" applyFont="1" applyFill="1" applyAlignment="1" applyProtection="1">
      <alignment horizontal="center" vertical="center"/>
    </xf>
    <xf numFmtId="0" fontId="3" fillId="0" borderId="0" xfId="0" applyFont="1" applyAlignment="1"/>
    <xf numFmtId="0" fontId="4" fillId="0" borderId="0" xfId="2" applyFont="1" applyAlignment="1">
      <alignment vertical="center"/>
    </xf>
    <xf numFmtId="251" fontId="4" fillId="0" borderId="0" xfId="847" applyNumberFormat="1" applyFont="1" applyBorder="1" applyAlignment="1">
      <alignment horizontal="right" vertical="center"/>
    </xf>
    <xf numFmtId="251" fontId="4" fillId="0" borderId="0" xfId="2" applyNumberFormat="1" applyFont="1" applyAlignment="1"/>
    <xf numFmtId="0" fontId="5" fillId="0" borderId="1" xfId="0" applyFont="1" applyBorder="1" applyAlignment="1">
      <alignment horizontal="center" vertical="center"/>
    </xf>
    <xf numFmtId="251" fontId="5" fillId="0" borderId="1" xfId="0" applyNumberFormat="1" applyFont="1" applyBorder="1" applyAlignment="1">
      <alignment horizontal="center" vertical="center"/>
    </xf>
    <xf numFmtId="0" fontId="5" fillId="0" borderId="0" xfId="0" applyFont="1" applyFill="1" applyAlignment="1"/>
    <xf numFmtId="49" fontId="4" fillId="0" borderId="1" xfId="0" applyNumberFormat="1" applyFont="1" applyFill="1" applyBorder="1" applyAlignment="1">
      <alignment horizontal="justify" vertical="center"/>
    </xf>
    <xf numFmtId="251" fontId="4" fillId="0" borderId="1" xfId="0" applyNumberFormat="1" applyFont="1" applyFill="1" applyBorder="1" applyAlignment="1" applyProtection="1">
      <alignment horizontal="right" vertical="center" wrapText="1"/>
    </xf>
    <xf numFmtId="0" fontId="4" fillId="0" borderId="0" xfId="0" applyFont="1" applyFill="1" applyAlignment="1">
      <alignment vertical="center"/>
    </xf>
    <xf numFmtId="0" fontId="0" fillId="0" borderId="0" xfId="0" applyBorder="1" applyAlignment="1"/>
    <xf numFmtId="0" fontId="6" fillId="0" borderId="2" xfId="0" applyFont="1" applyBorder="1" applyAlignment="1">
      <alignment horizontal="left" vertical="center" wrapText="1"/>
    </xf>
    <xf numFmtId="0" fontId="6" fillId="0" borderId="0" xfId="0" applyFont="1" applyBorder="1" applyAlignment="1">
      <alignment horizontal="left" vertical="center" wrapText="1"/>
    </xf>
    <xf numFmtId="0" fontId="7" fillId="0" borderId="0" xfId="0" applyNumberFormat="1" applyFont="1" applyFill="1" applyAlignment="1">
      <alignment horizontal="left" vertical="center" wrapText="1"/>
    </xf>
    <xf numFmtId="0" fontId="8" fillId="0" borderId="0" xfId="2" applyNumberFormat="1" applyFont="1" applyFill="1" applyAlignment="1" applyProtection="1">
      <alignment vertical="center"/>
    </xf>
    <xf numFmtId="0" fontId="5" fillId="0" borderId="3" xfId="0" applyFont="1" applyBorder="1" applyAlignment="1">
      <alignment horizontal="center" vertical="center"/>
    </xf>
    <xf numFmtId="0" fontId="5" fillId="0" borderId="0" xfId="0" applyFont="1" applyFill="1" applyBorder="1" applyAlignment="1"/>
    <xf numFmtId="49" fontId="4" fillId="0" borderId="3" xfId="0" applyNumberFormat="1" applyFont="1" applyFill="1" applyBorder="1" applyAlignment="1">
      <alignment horizontal="justify" vertical="center"/>
    </xf>
    <xf numFmtId="0" fontId="6" fillId="0" borderId="2"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0" fillId="0" borderId="0" xfId="0" applyFont="1" applyAlignment="1"/>
    <xf numFmtId="251" fontId="0" fillId="0" borderId="0" xfId="0" applyNumberFormat="1" applyAlignment="1">
      <alignment horizontal="center"/>
    </xf>
    <xf numFmtId="251" fontId="3" fillId="0" borderId="0" xfId="847" applyNumberFormat="1" applyFont="1" applyAlignment="1">
      <alignment horizontal="center" vertical="center"/>
    </xf>
    <xf numFmtId="0" fontId="2" fillId="0" borderId="0" xfId="847" applyFont="1" applyBorder="1" applyAlignment="1">
      <alignment horizontal="center" vertical="center"/>
    </xf>
    <xf numFmtId="0" fontId="8" fillId="0" borderId="0" xfId="847" applyFont="1" applyBorder="1" applyAlignment="1">
      <alignment horizontal="center" vertical="center"/>
    </xf>
    <xf numFmtId="0" fontId="4" fillId="0" borderId="0" xfId="847" applyFont="1" applyBorder="1" applyAlignment="1">
      <alignment horizontal="center" vertical="center"/>
    </xf>
    <xf numFmtId="251" fontId="4" fillId="0" borderId="0" xfId="847" applyNumberFormat="1" applyFont="1" applyBorder="1" applyAlignment="1">
      <alignment horizontal="center" vertical="center"/>
    </xf>
    <xf numFmtId="0" fontId="5" fillId="0" borderId="1" xfId="847" applyFont="1" applyBorder="1" applyAlignment="1">
      <alignment horizontal="center" vertical="center" wrapText="1"/>
    </xf>
    <xf numFmtId="251" fontId="9" fillId="0" borderId="1" xfId="847" applyNumberFormat="1" applyFont="1" applyBorder="1" applyAlignment="1">
      <alignment horizontal="center" vertical="center" wrapText="1"/>
    </xf>
    <xf numFmtId="0" fontId="10" fillId="0" borderId="1" xfId="847" applyFont="1" applyFill="1" applyBorder="1" applyAlignment="1">
      <alignment horizontal="left" vertical="center" wrapText="1" indent="1"/>
    </xf>
    <xf numFmtId="0" fontId="10" fillId="0" borderId="1" xfId="0" applyFont="1" applyFill="1" applyBorder="1" applyAlignment="1">
      <alignment horizontal="center" wrapText="1"/>
    </xf>
    <xf numFmtId="0" fontId="10" fillId="0" borderId="1" xfId="848" applyFont="1" applyFill="1" applyBorder="1" applyAlignment="1">
      <alignment horizontal="left" vertical="center" indent="2"/>
    </xf>
    <xf numFmtId="0" fontId="11" fillId="0" borderId="1" xfId="0" applyFont="1" applyFill="1" applyBorder="1" applyAlignment="1">
      <alignment horizontal="center"/>
    </xf>
    <xf numFmtId="0" fontId="3" fillId="0" borderId="1" xfId="848" applyNumberFormat="1" applyFont="1" applyFill="1" applyBorder="1" applyAlignment="1" applyProtection="1">
      <alignment horizontal="left" vertical="center" indent="3"/>
    </xf>
    <xf numFmtId="0" fontId="12" fillId="0" borderId="1" xfId="0" applyFont="1" applyBorder="1" applyAlignment="1">
      <alignment horizontal="center" wrapText="1"/>
    </xf>
    <xf numFmtId="0" fontId="13" fillId="0" borderId="1" xfId="0" applyFont="1" applyFill="1" applyBorder="1">
      <alignment vertical="center"/>
    </xf>
    <xf numFmtId="0" fontId="12" fillId="0" borderId="1" xfId="0" applyFont="1" applyFill="1" applyBorder="1" applyAlignment="1">
      <alignment horizontal="center" wrapText="1"/>
    </xf>
    <xf numFmtId="0" fontId="12" fillId="0" borderId="1" xfId="0" applyFont="1" applyFill="1" applyBorder="1">
      <alignment vertical="center"/>
    </xf>
    <xf numFmtId="0" fontId="12" fillId="0" borderId="1" xfId="848" applyNumberFormat="1" applyFont="1" applyFill="1" applyBorder="1" applyAlignment="1" applyProtection="1">
      <alignment horizontal="left" vertical="center" indent="3"/>
    </xf>
    <xf numFmtId="0" fontId="11" fillId="0" borderId="1" xfId="0" applyFont="1" applyFill="1" applyBorder="1" applyAlignment="1">
      <alignment horizontal="center" wrapText="1"/>
    </xf>
    <xf numFmtId="0" fontId="11" fillId="0" borderId="1" xfId="848" applyNumberFormat="1" applyFont="1" applyFill="1" applyBorder="1" applyAlignment="1" applyProtection="1">
      <alignment horizontal="left" vertical="center" indent="1"/>
    </xf>
    <xf numFmtId="251" fontId="3" fillId="0" borderId="0" xfId="847" applyNumberFormat="1" applyFont="1" applyAlignment="1">
      <alignment vertical="center"/>
    </xf>
    <xf numFmtId="0" fontId="2" fillId="0" borderId="0" xfId="773" applyNumberFormat="1" applyFont="1" applyFill="1" applyBorder="1" applyAlignment="1" applyProtection="1">
      <alignment horizontal="center" vertical="center"/>
    </xf>
    <xf numFmtId="0" fontId="8" fillId="0" borderId="0" xfId="773" applyNumberFormat="1" applyFont="1" applyFill="1" applyBorder="1" applyAlignment="1" applyProtection="1">
      <alignment horizontal="center" vertical="center"/>
    </xf>
    <xf numFmtId="0" fontId="3" fillId="0" borderId="0" xfId="847" applyFont="1" applyBorder="1" applyAlignment="1">
      <alignment horizontal="center" vertical="center"/>
    </xf>
    <xf numFmtId="0" fontId="5" fillId="0" borderId="1" xfId="847" applyFont="1" applyFill="1" applyBorder="1" applyAlignment="1">
      <alignment horizontal="center" vertical="center" wrapText="1"/>
    </xf>
    <xf numFmtId="251" fontId="5" fillId="0" borderId="1" xfId="847" applyNumberFormat="1" applyFont="1" applyFill="1" applyBorder="1" applyAlignment="1">
      <alignment horizontal="center" vertical="center" wrapText="1"/>
    </xf>
    <xf numFmtId="0" fontId="10" fillId="0" borderId="1" xfId="0" applyFont="1" applyBorder="1" applyAlignment="1">
      <alignment horizontal="center"/>
    </xf>
    <xf numFmtId="0" fontId="11" fillId="0" borderId="1" xfId="0" applyFont="1" applyBorder="1" applyAlignment="1">
      <alignment horizontal="center" wrapText="1"/>
    </xf>
    <xf numFmtId="0" fontId="3" fillId="0" borderId="1" xfId="848" applyFont="1" applyFill="1" applyBorder="1" applyAlignment="1">
      <alignment horizontal="left" vertical="center" indent="3"/>
    </xf>
    <xf numFmtId="0" fontId="10" fillId="0" borderId="1" xfId="848" applyFont="1" applyFill="1" applyBorder="1" applyAlignment="1">
      <alignment horizontal="center" vertical="center"/>
    </xf>
    <xf numFmtId="2" fontId="2" fillId="0" borderId="0" xfId="0" applyNumberFormat="1" applyFont="1" applyFill="1" applyAlignment="1" applyProtection="1">
      <alignment horizontal="center" vertical="center"/>
    </xf>
    <xf numFmtId="2" fontId="8" fillId="0" borderId="0" xfId="0" applyNumberFormat="1" applyFont="1" applyFill="1" applyAlignment="1" applyProtection="1">
      <alignment horizontal="center" vertical="center"/>
    </xf>
    <xf numFmtId="0" fontId="12" fillId="0" borderId="0" xfId="0" applyFont="1" applyAlignment="1">
      <alignment horizontal="center" vertical="center"/>
    </xf>
    <xf numFmtId="31" fontId="4" fillId="0" borderId="0" xfId="0" applyNumberFormat="1" applyFont="1" applyAlignment="1" applyProtection="1">
      <alignment horizontal="left"/>
    </xf>
    <xf numFmtId="2" fontId="8" fillId="0" borderId="0" xfId="0" applyNumberFormat="1" applyFont="1" applyBorder="1" applyAlignment="1"/>
    <xf numFmtId="2" fontId="8" fillId="0" borderId="0" xfId="0" applyNumberFormat="1" applyFont="1" applyAlignment="1" applyProtection="1">
      <alignment horizontal="left"/>
    </xf>
    <xf numFmtId="0" fontId="3" fillId="0" borderId="0" xfId="0" applyFont="1" applyFill="1" applyAlignment="1">
      <alignment vertical="center"/>
    </xf>
    <xf numFmtId="2" fontId="4" fillId="0" borderId="0" xfId="0" applyNumberFormat="1" applyFont="1" applyBorder="1" applyAlignment="1">
      <alignment horizontal="center" vertical="center"/>
    </xf>
    <xf numFmtId="0" fontId="1" fillId="0" borderId="0" xfId="0" applyFont="1" applyAlignment="1">
      <alignment vertical="center"/>
    </xf>
    <xf numFmtId="2" fontId="5" fillId="0" borderId="1" xfId="0" applyNumberFormat="1" applyFont="1" applyBorder="1" applyAlignment="1" applyProtection="1">
      <alignment horizontal="center" vertical="center" wrapText="1"/>
    </xf>
    <xf numFmtId="2" fontId="5" fillId="0" borderId="1" xfId="0" applyNumberFormat="1" applyFont="1" applyFill="1" applyBorder="1" applyAlignment="1" applyProtection="1">
      <alignment horizontal="center" vertical="center" wrapText="1"/>
    </xf>
    <xf numFmtId="2" fontId="5" fillId="0" borderId="1" xfId="0" applyNumberFormat="1" applyFont="1" applyBorder="1" applyAlignment="1">
      <alignment horizontal="center" vertical="center" wrapText="1"/>
    </xf>
    <xf numFmtId="49" fontId="1" fillId="0" borderId="1" xfId="0" applyNumberFormat="1" applyFont="1" applyFill="1" applyBorder="1" applyAlignment="1" applyProtection="1">
      <alignment horizontal="left" vertical="center" wrapText="1" indent="1"/>
    </xf>
    <xf numFmtId="2" fontId="5" fillId="0" borderId="1" xfId="0" applyNumberFormat="1" applyFont="1" applyBorder="1" applyAlignment="1" applyProtection="1">
      <alignment vertical="center" wrapText="1"/>
    </xf>
    <xf numFmtId="2" fontId="5" fillId="0" borderId="1" xfId="0" applyNumberFormat="1" applyFont="1" applyFill="1" applyBorder="1" applyAlignment="1" applyProtection="1">
      <alignment vertical="center" wrapText="1"/>
    </xf>
    <xf numFmtId="2" fontId="5" fillId="0" borderId="1" xfId="0" applyNumberFormat="1" applyFont="1" applyBorder="1" applyAlignment="1">
      <alignment vertical="center" wrapText="1"/>
    </xf>
    <xf numFmtId="2" fontId="4" fillId="0" borderId="1" xfId="0" applyNumberFormat="1" applyFont="1" applyFill="1" applyBorder="1" applyAlignment="1" applyProtection="1">
      <alignment vertical="center" wrapText="1"/>
    </xf>
    <xf numFmtId="180" fontId="4" fillId="0" borderId="1" xfId="759" applyNumberFormat="1" applyFont="1" applyFill="1" applyBorder="1" applyAlignment="1">
      <alignment vertical="center" wrapText="1"/>
    </xf>
    <xf numFmtId="0" fontId="4" fillId="0" borderId="1" xfId="0" applyFont="1" applyFill="1" applyBorder="1" applyAlignment="1">
      <alignment vertical="center"/>
    </xf>
    <xf numFmtId="49" fontId="4" fillId="0" borderId="1" xfId="0" applyNumberFormat="1" applyFont="1" applyFill="1" applyBorder="1" applyAlignment="1" applyProtection="1">
      <alignment horizontal="left" vertical="center" wrapText="1" indent="3"/>
    </xf>
    <xf numFmtId="0" fontId="14" fillId="0" borderId="3" xfId="0" applyFont="1" applyBorder="1" applyAlignment="1">
      <alignment horizontal="left"/>
    </xf>
    <xf numFmtId="0" fontId="14" fillId="0" borderId="4" xfId="0" applyFont="1" applyBorder="1" applyAlignment="1">
      <alignment horizontal="left"/>
    </xf>
    <xf numFmtId="0" fontId="14" fillId="0" borderId="5" xfId="0" applyFont="1" applyBorder="1" applyAlignment="1">
      <alignment horizontal="left"/>
    </xf>
    <xf numFmtId="0" fontId="12" fillId="0" borderId="0" xfId="0" applyFont="1" applyFill="1" applyAlignment="1">
      <alignment horizontal="center" vertical="center"/>
    </xf>
    <xf numFmtId="0" fontId="1" fillId="0" borderId="0" xfId="0" applyFont="1" applyFill="1" applyAlignment="1">
      <alignment vertical="center"/>
    </xf>
    <xf numFmtId="2" fontId="1" fillId="0" borderId="0" xfId="0" applyNumberFormat="1" applyFont="1" applyAlignment="1">
      <alignment vertical="center"/>
    </xf>
    <xf numFmtId="0" fontId="0" fillId="0" borderId="0" xfId="0" applyFill="1" applyAlignment="1"/>
    <xf numFmtId="10" fontId="0" fillId="0" borderId="0" xfId="0" applyNumberFormat="1" applyAlignment="1"/>
    <xf numFmtId="0" fontId="2" fillId="0" borderId="0" xfId="0" applyFont="1" applyAlignment="1">
      <alignment horizontal="center" vertical="center"/>
    </xf>
    <xf numFmtId="0" fontId="8" fillId="0" borderId="0" xfId="0" applyFont="1" applyAlignment="1">
      <alignment horizontal="center" vertical="center"/>
    </xf>
    <xf numFmtId="0" fontId="4" fillId="0" borderId="0" xfId="0" applyFont="1" applyAlignment="1"/>
    <xf numFmtId="251" fontId="8" fillId="0" borderId="0" xfId="0" applyNumberFormat="1" applyFont="1" applyBorder="1" applyAlignment="1"/>
    <xf numFmtId="251" fontId="8" fillId="0" borderId="0" xfId="0" applyNumberFormat="1" applyFont="1" applyAlignment="1" applyProtection="1">
      <alignment horizontal="left"/>
    </xf>
    <xf numFmtId="10" fontId="3" fillId="0" borderId="0" xfId="0" applyNumberFormat="1" applyFont="1" applyFill="1" applyAlignment="1">
      <alignment vertical="center"/>
    </xf>
    <xf numFmtId="10" fontId="4" fillId="0" borderId="0" xfId="0" applyNumberFormat="1" applyFont="1" applyBorder="1" applyAlignment="1">
      <alignment horizontal="center" vertical="center"/>
    </xf>
    <xf numFmtId="0" fontId="5" fillId="0" borderId="1" xfId="0" applyFont="1" applyBorder="1" applyAlignment="1">
      <alignment horizontal="center" vertical="center" wrapText="1"/>
    </xf>
    <xf numFmtId="251" fontId="5" fillId="0" borderId="1" xfId="0" applyNumberFormat="1" applyFont="1" applyBorder="1" applyAlignment="1" applyProtection="1">
      <alignment horizontal="center" vertical="center" wrapText="1"/>
    </xf>
    <xf numFmtId="251" fontId="5" fillId="0" borderId="1" xfId="0" applyNumberFormat="1" applyFont="1" applyFill="1" applyBorder="1" applyAlignment="1" applyProtection="1">
      <alignment horizontal="center" vertical="center" wrapText="1"/>
    </xf>
    <xf numFmtId="251" fontId="5" fillId="0" borderId="1" xfId="0" applyNumberFormat="1" applyFont="1" applyBorder="1" applyAlignment="1">
      <alignment horizontal="center" vertical="center" wrapText="1"/>
    </xf>
    <xf numFmtId="10" fontId="5" fillId="0" borderId="1" xfId="0" applyNumberFormat="1" applyFont="1" applyBorder="1" applyAlignment="1" applyProtection="1">
      <alignment horizontal="center" vertical="center" wrapText="1"/>
    </xf>
    <xf numFmtId="251" fontId="9" fillId="0" borderId="1" xfId="0" applyNumberFormat="1" applyFont="1" applyBorder="1" applyAlignment="1">
      <alignment horizontal="center" vertical="center" wrapText="1"/>
    </xf>
    <xf numFmtId="10" fontId="5"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left" vertical="center"/>
    </xf>
    <xf numFmtId="0" fontId="16" fillId="0" borderId="1" xfId="0" applyNumberFormat="1" applyFont="1" applyFill="1" applyBorder="1" applyAlignment="1" applyProtection="1">
      <alignment vertical="center"/>
    </xf>
    <xf numFmtId="251" fontId="4" fillId="0" borderId="1" xfId="0" applyNumberFormat="1" applyFont="1" applyFill="1" applyBorder="1" applyAlignment="1" applyProtection="1">
      <alignment vertical="center" wrapText="1"/>
    </xf>
    <xf numFmtId="10" fontId="5" fillId="0" borderId="1" xfId="0" applyNumberFormat="1" applyFont="1" applyBorder="1" applyAlignment="1" applyProtection="1">
      <alignment vertical="center" wrapText="1"/>
    </xf>
    <xf numFmtId="10" fontId="5" fillId="0" borderId="1" xfId="0" applyNumberFormat="1" applyFont="1" applyFill="1" applyBorder="1" applyAlignment="1" applyProtection="1">
      <alignment vertical="center" wrapText="1"/>
    </xf>
    <xf numFmtId="251" fontId="4" fillId="0" borderId="1" xfId="759" applyNumberFormat="1" applyFont="1" applyFill="1" applyBorder="1" applyAlignment="1">
      <alignment vertical="center" wrapText="1"/>
    </xf>
    <xf numFmtId="10" fontId="4" fillId="0" borderId="1" xfId="0" applyNumberFormat="1" applyFont="1" applyFill="1" applyBorder="1" applyAlignment="1">
      <alignment vertical="center"/>
    </xf>
    <xf numFmtId="0" fontId="15" fillId="0" borderId="1" xfId="0" applyNumberFormat="1" applyFont="1" applyFill="1" applyBorder="1" applyAlignment="1" applyProtection="1">
      <alignment vertical="center"/>
    </xf>
    <xf numFmtId="10" fontId="4" fillId="0" borderId="1" xfId="0" applyNumberFormat="1" applyFont="1" applyBorder="1" applyAlignment="1" applyProtection="1">
      <alignment vertical="center" wrapText="1"/>
    </xf>
    <xf numFmtId="0" fontId="15" fillId="0" borderId="5" xfId="0" applyNumberFormat="1" applyFont="1" applyFill="1" applyBorder="1" applyAlignment="1" applyProtection="1">
      <alignment horizontal="left" vertical="center"/>
    </xf>
    <xf numFmtId="0" fontId="0" fillId="0" borderId="1" xfId="0" applyFill="1" applyBorder="1" applyAlignment="1"/>
    <xf numFmtId="251" fontId="5" fillId="0" borderId="1" xfId="0" applyNumberFormat="1" applyFont="1" applyFill="1" applyBorder="1" applyAlignment="1" applyProtection="1">
      <alignment vertical="center" wrapText="1"/>
    </xf>
    <xf numFmtId="251" fontId="7" fillId="0" borderId="1" xfId="0" applyNumberFormat="1" applyFont="1" applyBorder="1" applyAlignment="1"/>
    <xf numFmtId="0" fontId="3" fillId="0" borderId="1" xfId="851" applyFont="1" applyFill="1" applyBorder="1" applyAlignment="1">
      <alignment vertical="center"/>
    </xf>
    <xf numFmtId="10" fontId="7" fillId="0" borderId="1" xfId="0" applyNumberFormat="1" applyFont="1" applyFill="1" applyBorder="1" applyAlignment="1"/>
    <xf numFmtId="0" fontId="4" fillId="0" borderId="1" xfId="851" applyFont="1" applyFill="1" applyBorder="1" applyAlignment="1">
      <alignment vertical="center"/>
    </xf>
    <xf numFmtId="0" fontId="4" fillId="0" borderId="1" xfId="0" applyFont="1" applyBorder="1" applyAlignment="1">
      <alignment horizontal="left" vertical="center" wrapText="1"/>
    </xf>
    <xf numFmtId="0" fontId="7" fillId="0" borderId="0" xfId="0" applyFont="1" applyAlignment="1"/>
    <xf numFmtId="10" fontId="4" fillId="0" borderId="1" xfId="0" applyNumberFormat="1" applyFont="1" applyFill="1" applyBorder="1" applyAlignment="1" applyProtection="1">
      <alignment vertical="center" wrapText="1"/>
    </xf>
    <xf numFmtId="0" fontId="16" fillId="0" borderId="1" xfId="0" applyNumberFormat="1" applyFont="1" applyFill="1" applyBorder="1" applyAlignment="1" applyProtection="1">
      <alignment horizontal="center" vertical="center"/>
    </xf>
    <xf numFmtId="251" fontId="5" fillId="0" borderId="1" xfId="759" applyNumberFormat="1" applyFont="1" applyFill="1" applyBorder="1" applyAlignment="1">
      <alignment vertical="center" wrapText="1"/>
    </xf>
    <xf numFmtId="49" fontId="2" fillId="0" borderId="0" xfId="759" applyNumberFormat="1" applyFont="1" applyFill="1" applyAlignment="1">
      <alignment horizontal="center" vertical="center"/>
    </xf>
    <xf numFmtId="49" fontId="8" fillId="0" borderId="0" xfId="759" applyNumberFormat="1" applyFont="1" applyFill="1" applyAlignment="1">
      <alignment horizontal="center" vertical="center"/>
    </xf>
    <xf numFmtId="0" fontId="4" fillId="0" borderId="0" xfId="0" applyFont="1" applyAlignment="1">
      <alignment vertical="center"/>
    </xf>
    <xf numFmtId="3" fontId="15" fillId="0" borderId="1" xfId="0" applyNumberFormat="1" applyFont="1" applyFill="1" applyBorder="1" applyAlignment="1" applyProtection="1">
      <alignment horizontal="right" vertical="center"/>
    </xf>
    <xf numFmtId="0" fontId="15" fillId="0" borderId="1" xfId="0" applyNumberFormat="1" applyFont="1" applyFill="1" applyBorder="1" applyAlignment="1" applyProtection="1">
      <alignment horizontal="right" vertical="center"/>
    </xf>
    <xf numFmtId="2" fontId="2" fillId="0" borderId="0" xfId="0" applyNumberFormat="1" applyFont="1" applyFill="1" applyBorder="1" applyAlignment="1" applyProtection="1">
      <alignment horizontal="center" vertical="center"/>
    </xf>
    <xf numFmtId="2" fontId="8" fillId="0" borderId="0" xfId="0" applyNumberFormat="1" applyFont="1" applyFill="1" applyBorder="1" applyAlignment="1" applyProtection="1">
      <alignment horizontal="center" vertical="center"/>
    </xf>
    <xf numFmtId="31" fontId="14" fillId="0" borderId="6" xfId="0" applyNumberFormat="1" applyFont="1" applyBorder="1" applyAlignment="1" applyProtection="1">
      <alignment horizontal="center" vertical="center"/>
    </xf>
    <xf numFmtId="31" fontId="17" fillId="0" borderId="0" xfId="0" applyNumberFormat="1" applyFont="1" applyBorder="1" applyAlignment="1" applyProtection="1">
      <alignment horizontal="center" vertical="center"/>
    </xf>
    <xf numFmtId="49" fontId="5" fillId="0" borderId="7" xfId="759" applyNumberFormat="1" applyFont="1" applyFill="1" applyBorder="1" applyAlignment="1">
      <alignment horizontal="center" vertical="center"/>
    </xf>
    <xf numFmtId="0" fontId="18" fillId="2" borderId="1" xfId="0" applyFont="1" applyFill="1" applyBorder="1" applyAlignment="1">
      <alignment horizontal="left" vertical="center" wrapText="1"/>
    </xf>
    <xf numFmtId="251" fontId="19" fillId="0" borderId="1" xfId="0" applyNumberFormat="1" applyFont="1" applyFill="1" applyBorder="1" applyAlignment="1" applyProtection="1">
      <alignment vertical="center" wrapText="1"/>
    </xf>
    <xf numFmtId="251" fontId="19" fillId="0" borderId="1" xfId="0" applyNumberFormat="1" applyFont="1" applyFill="1" applyBorder="1" applyAlignment="1">
      <alignment vertical="center"/>
    </xf>
    <xf numFmtId="10" fontId="19" fillId="0" borderId="1" xfId="0" applyNumberFormat="1" applyFont="1" applyFill="1" applyBorder="1" applyAlignment="1" applyProtection="1">
      <alignment vertical="center" wrapText="1"/>
    </xf>
    <xf numFmtId="0" fontId="12" fillId="0" borderId="0" xfId="0" applyFont="1" applyAlignment="1">
      <alignment vertical="center"/>
    </xf>
    <xf numFmtId="0" fontId="12" fillId="0" borderId="0" xfId="0" applyFont="1" applyFill="1" applyAlignment="1">
      <alignment vertical="center"/>
    </xf>
    <xf numFmtId="2" fontId="12" fillId="0" borderId="0" xfId="0" applyNumberFormat="1" applyFont="1" applyAlignment="1">
      <alignment vertical="center"/>
    </xf>
    <xf numFmtId="0" fontId="16" fillId="0" borderId="1" xfId="0" applyNumberFormat="1" applyFont="1" applyFill="1" applyBorder="1" applyAlignment="1" applyProtection="1">
      <alignment horizontal="left" vertical="center"/>
    </xf>
    <xf numFmtId="0" fontId="0" fillId="0" borderId="1" xfId="0" applyBorder="1" applyAlignment="1"/>
    <xf numFmtId="49" fontId="5" fillId="0" borderId="1" xfId="759" applyNumberFormat="1" applyFont="1" applyFill="1" applyBorder="1" applyAlignment="1" applyProtection="1">
      <alignment horizontal="left" vertical="center"/>
    </xf>
    <xf numFmtId="251" fontId="20" fillId="0" borderId="1" xfId="0" applyNumberFormat="1" applyFont="1" applyFill="1" applyBorder="1" applyAlignment="1">
      <alignment vertical="center"/>
    </xf>
    <xf numFmtId="0" fontId="1" fillId="0" borderId="0" xfId="759" applyFont="1" applyFill="1" applyAlignment="1"/>
    <xf numFmtId="49" fontId="5" fillId="0" borderId="7" xfId="759" applyNumberFormat="1" applyFont="1" applyFill="1" applyBorder="1" applyAlignment="1" applyProtection="1">
      <alignment horizontal="left" vertical="center"/>
    </xf>
    <xf numFmtId="251" fontId="19" fillId="0" borderId="1" xfId="0" applyNumberFormat="1" applyFont="1" applyFill="1" applyBorder="1" applyAlignment="1"/>
    <xf numFmtId="49" fontId="4" fillId="0" borderId="7" xfId="759" applyNumberFormat="1" applyFont="1" applyFill="1" applyBorder="1" applyAlignment="1" applyProtection="1">
      <alignment horizontal="left" vertical="center"/>
    </xf>
    <xf numFmtId="49" fontId="4" fillId="0" borderId="1" xfId="759" applyNumberFormat="1" applyFont="1" applyFill="1" applyBorder="1" applyAlignment="1" applyProtection="1">
      <alignment horizontal="left" vertical="center"/>
    </xf>
    <xf numFmtId="49" fontId="5" fillId="0" borderId="1" xfId="759" applyNumberFormat="1" applyFont="1" applyFill="1" applyBorder="1" applyAlignment="1" applyProtection="1">
      <alignment horizontal="center" vertical="center"/>
    </xf>
    <xf numFmtId="251" fontId="20" fillId="0" borderId="1" xfId="0" applyNumberFormat="1" applyFont="1" applyFill="1" applyBorder="1" applyAlignment="1"/>
    <xf numFmtId="10" fontId="19" fillId="0" borderId="0" xfId="0" applyNumberFormat="1" applyFont="1" applyFill="1" applyBorder="1" applyAlignment="1" applyProtection="1">
      <alignment vertical="center" wrapText="1"/>
    </xf>
    <xf numFmtId="10" fontId="4" fillId="0" borderId="0" xfId="0" applyNumberFormat="1" applyFont="1" applyFill="1" applyBorder="1" applyAlignment="1">
      <alignment vertical="center"/>
    </xf>
    <xf numFmtId="10" fontId="0" fillId="0" borderId="0" xfId="0" applyNumberFormat="1" applyBorder="1" applyAlignment="1"/>
    <xf numFmtId="0" fontId="2" fillId="0" borderId="0" xfId="0" applyFont="1" applyFill="1" applyAlignment="1">
      <alignment horizontal="center" vertical="center"/>
    </xf>
    <xf numFmtId="0" fontId="8" fillId="0" borderId="0" xfId="0" applyFont="1" applyFill="1" applyAlignment="1">
      <alignment horizontal="center" vertical="center"/>
    </xf>
    <xf numFmtId="0" fontId="4" fillId="0" borderId="0" xfId="0" applyFont="1" applyFill="1" applyAlignment="1">
      <alignment horizontal="left"/>
    </xf>
    <xf numFmtId="0" fontId="5" fillId="0" borderId="1" xfId="0" applyFont="1" applyFill="1" applyBorder="1" applyAlignment="1">
      <alignment horizontal="center" vertical="center"/>
    </xf>
    <xf numFmtId="0" fontId="15" fillId="0" borderId="0" xfId="0" applyFont="1" applyAlignment="1">
      <alignment vertical="center"/>
    </xf>
    <xf numFmtId="188" fontId="4" fillId="0" borderId="1" xfId="759" applyNumberFormat="1" applyFont="1" applyFill="1" applyBorder="1" applyAlignment="1">
      <alignment vertical="center" wrapText="1"/>
    </xf>
    <xf numFmtId="3" fontId="5" fillId="0" borderId="1" xfId="0" applyNumberFormat="1" applyFont="1" applyFill="1" applyBorder="1" applyAlignment="1" applyProtection="1">
      <alignment horizontal="center" vertical="center"/>
    </xf>
    <xf numFmtId="3" fontId="4" fillId="0" borderId="1" xfId="0" applyNumberFormat="1" applyFont="1" applyFill="1" applyBorder="1" applyAlignment="1" applyProtection="1">
      <alignment horizontal="left" vertical="center"/>
    </xf>
    <xf numFmtId="251" fontId="19" fillId="0" borderId="1" xfId="0" applyNumberFormat="1" applyFont="1" applyBorder="1" applyAlignment="1"/>
    <xf numFmtId="3" fontId="9" fillId="0" borderId="1" xfId="0" applyNumberFormat="1" applyFont="1" applyFill="1" applyBorder="1" applyAlignment="1" applyProtection="1">
      <alignment horizontal="center" vertical="center"/>
    </xf>
    <xf numFmtId="2" fontId="4" fillId="0" borderId="0" xfId="0" applyNumberFormat="1" applyFont="1" applyAlignment="1"/>
    <xf numFmtId="2" fontId="5" fillId="0" borderId="3" xfId="0" applyNumberFormat="1" applyFont="1" applyBorder="1" applyAlignment="1" applyProtection="1">
      <alignment horizontal="center" vertical="center" wrapText="1"/>
    </xf>
    <xf numFmtId="2" fontId="5" fillId="0" borderId="4" xfId="0" applyNumberFormat="1" applyFont="1" applyBorder="1" applyAlignment="1" applyProtection="1">
      <alignment horizontal="center" vertical="center" wrapText="1"/>
    </xf>
    <xf numFmtId="2" fontId="5" fillId="0" borderId="5" xfId="0" applyNumberFormat="1" applyFont="1" applyBorder="1" applyAlignment="1" applyProtection="1">
      <alignment horizontal="center" vertical="center" wrapText="1"/>
    </xf>
    <xf numFmtId="0" fontId="4" fillId="0" borderId="1" xfId="0" applyFont="1" applyBorder="1" applyAlignment="1"/>
    <xf numFmtId="2" fontId="4" fillId="0" borderId="1" xfId="0" applyNumberFormat="1" applyFont="1" applyBorder="1" applyAlignment="1" applyProtection="1">
      <alignment horizontal="center" vertical="center" wrapText="1"/>
    </xf>
    <xf numFmtId="0" fontId="12" fillId="0" borderId="1" xfId="0" applyFont="1" applyBorder="1" applyAlignment="1">
      <alignment horizontal="left"/>
    </xf>
    <xf numFmtId="2" fontId="4" fillId="0" borderId="0" xfId="0" applyNumberFormat="1" applyFont="1" applyAlignment="1" applyProtection="1">
      <alignment horizontal="center" vertical="center"/>
    </xf>
    <xf numFmtId="180" fontId="4" fillId="0" borderId="1" xfId="759" applyNumberFormat="1" applyFont="1" applyFill="1" applyBorder="1" applyAlignment="1" applyProtection="1">
      <alignment vertical="center" wrapText="1"/>
    </xf>
    <xf numFmtId="2" fontId="1" fillId="0" borderId="0" xfId="0" applyNumberFormat="1" applyFont="1" applyAlignment="1" applyProtection="1">
      <alignment horizontal="center" vertical="center"/>
    </xf>
    <xf numFmtId="2" fontId="9" fillId="0" borderId="0" xfId="0" applyNumberFormat="1" applyFont="1" applyBorder="1" applyAlignment="1" applyProtection="1">
      <alignment horizontal="center" vertical="center" wrapText="1"/>
    </xf>
    <xf numFmtId="180" fontId="1" fillId="0" borderId="0" xfId="759" applyNumberFormat="1" applyFont="1" applyFill="1" applyBorder="1" applyAlignment="1" applyProtection="1">
      <alignment vertical="center" wrapText="1"/>
    </xf>
    <xf numFmtId="0" fontId="1" fillId="0" borderId="0" xfId="0" applyFont="1" applyBorder="1" applyAlignment="1"/>
    <xf numFmtId="2" fontId="1" fillId="0" borderId="0" xfId="0" applyNumberFormat="1" applyFont="1" applyBorder="1" applyAlignment="1" applyProtection="1">
      <alignment horizontal="center" vertical="center" wrapText="1"/>
    </xf>
    <xf numFmtId="2" fontId="5" fillId="0" borderId="1" xfId="0" applyNumberFormat="1" applyFont="1" applyFill="1" applyBorder="1" applyAlignment="1">
      <alignment horizontal="center" vertical="center" wrapText="1"/>
    </xf>
    <xf numFmtId="3" fontId="16" fillId="0" borderId="1" xfId="0" applyNumberFormat="1" applyFont="1" applyFill="1" applyBorder="1" applyAlignment="1" applyProtection="1">
      <alignment horizontal="right" vertical="center"/>
    </xf>
    <xf numFmtId="0" fontId="21" fillId="0" borderId="0" xfId="0" applyFont="1" applyAlignment="1"/>
    <xf numFmtId="0" fontId="3" fillId="0" borderId="0" xfId="0" applyFont="1" applyAlignment="1">
      <alignment horizontal="center" vertical="center"/>
    </xf>
    <xf numFmtId="31" fontId="22" fillId="0" borderId="0" xfId="0" applyNumberFormat="1" applyFont="1" applyFill="1" applyBorder="1" applyAlignment="1" applyProtection="1">
      <alignment horizontal="left"/>
    </xf>
    <xf numFmtId="0" fontId="3" fillId="0" borderId="0" xfId="0" applyFont="1" applyAlignment="1">
      <alignment vertical="center"/>
    </xf>
    <xf numFmtId="251" fontId="5" fillId="0" borderId="8" xfId="0" applyNumberFormat="1" applyFont="1" applyBorder="1" applyAlignment="1" applyProtection="1">
      <alignment horizontal="center" vertical="center" wrapText="1"/>
    </xf>
    <xf numFmtId="251" fontId="5" fillId="0" borderId="8" xfId="0" applyNumberFormat="1" applyFont="1" applyFill="1" applyBorder="1" applyAlignment="1" applyProtection="1">
      <alignment horizontal="center" vertical="center" wrapText="1"/>
    </xf>
    <xf numFmtId="251" fontId="5" fillId="0" borderId="8" xfId="0" applyNumberFormat="1" applyFont="1" applyBorder="1" applyAlignment="1">
      <alignment horizontal="center" vertical="center" wrapText="1"/>
    </xf>
    <xf numFmtId="10" fontId="5" fillId="0" borderId="8" xfId="0" applyNumberFormat="1" applyFont="1" applyBorder="1" applyAlignment="1">
      <alignment horizontal="center" vertical="center" wrapText="1"/>
    </xf>
    <xf numFmtId="0" fontId="21" fillId="0" borderId="1" xfId="0" applyFont="1" applyBorder="1" applyAlignment="1"/>
    <xf numFmtId="0" fontId="23" fillId="0" borderId="1" xfId="0" applyNumberFormat="1" applyFont="1" applyFill="1" applyBorder="1" applyAlignment="1" applyProtection="1">
      <alignment horizontal="center" vertical="center"/>
    </xf>
    <xf numFmtId="251" fontId="23" fillId="0" borderId="1" xfId="0" applyNumberFormat="1" applyFont="1" applyBorder="1" applyAlignment="1" applyProtection="1">
      <alignment vertical="center" wrapText="1"/>
    </xf>
    <xf numFmtId="251" fontId="23" fillId="0" borderId="1" xfId="0" applyNumberFormat="1" applyFont="1" applyFill="1" applyBorder="1" applyAlignment="1" applyProtection="1">
      <alignment vertical="center" wrapText="1"/>
    </xf>
    <xf numFmtId="251" fontId="23" fillId="0" borderId="1" xfId="0" applyNumberFormat="1" applyFont="1" applyBorder="1" applyAlignment="1">
      <alignment vertical="center" wrapText="1"/>
    </xf>
    <xf numFmtId="10" fontId="23" fillId="0" borderId="1" xfId="0" applyNumberFormat="1" applyFont="1" applyBorder="1" applyAlignment="1">
      <alignment vertical="center" wrapText="1"/>
    </xf>
    <xf numFmtId="0" fontId="21" fillId="0" borderId="0" xfId="0" applyFont="1" applyFill="1" applyAlignment="1">
      <alignment vertical="center"/>
    </xf>
    <xf numFmtId="49" fontId="11" fillId="0" borderId="1" xfId="0" applyNumberFormat="1" applyFont="1" applyFill="1" applyBorder="1" applyAlignment="1">
      <alignment horizontal="left" vertical="center"/>
    </xf>
    <xf numFmtId="0" fontId="23" fillId="0" borderId="1" xfId="0" applyNumberFormat="1" applyFont="1" applyFill="1" applyBorder="1" applyAlignment="1" applyProtection="1">
      <alignment vertical="center"/>
    </xf>
    <xf numFmtId="251" fontId="21" fillId="0" borderId="1" xfId="0" applyNumberFormat="1" applyFont="1" applyFill="1" applyBorder="1" applyAlignment="1" applyProtection="1">
      <alignment vertical="center" wrapText="1"/>
    </xf>
    <xf numFmtId="251" fontId="21" fillId="0" borderId="1" xfId="759" applyNumberFormat="1" applyFont="1" applyFill="1" applyBorder="1" applyAlignment="1">
      <alignment vertical="center" wrapText="1"/>
    </xf>
    <xf numFmtId="10" fontId="21" fillId="0" borderId="1" xfId="759" applyNumberFormat="1" applyFont="1" applyFill="1" applyBorder="1" applyAlignment="1">
      <alignment vertical="center" wrapText="1"/>
    </xf>
    <xf numFmtId="0" fontId="21" fillId="0" borderId="0" xfId="0" applyFont="1" applyAlignment="1">
      <alignment vertical="center"/>
    </xf>
    <xf numFmtId="49" fontId="12" fillId="0" borderId="1" xfId="0" applyNumberFormat="1" applyFont="1" applyFill="1" applyBorder="1" applyAlignment="1">
      <alignment horizontal="left" vertical="center"/>
    </xf>
    <xf numFmtId="0" fontId="21" fillId="0" borderId="1" xfId="0" applyNumberFormat="1" applyFont="1" applyFill="1" applyBorder="1" applyAlignment="1" applyProtection="1">
      <alignment vertical="center"/>
    </xf>
    <xf numFmtId="251" fontId="21" fillId="0" borderId="1" xfId="0" applyNumberFormat="1" applyFont="1" applyBorder="1" applyAlignment="1"/>
    <xf numFmtId="2" fontId="3" fillId="0" borderId="0" xfId="0" applyNumberFormat="1" applyFont="1" applyAlignment="1">
      <alignment vertical="center"/>
    </xf>
    <xf numFmtId="0" fontId="19" fillId="0" borderId="0" xfId="0" applyFont="1" applyFill="1" applyAlignment="1"/>
    <xf numFmtId="0" fontId="12" fillId="0" borderId="0" xfId="0" applyFont="1" applyAlignment="1"/>
    <xf numFmtId="10" fontId="7" fillId="0" borderId="0" xfId="0" applyNumberFormat="1" applyFont="1" applyFill="1" applyAlignment="1"/>
    <xf numFmtId="31" fontId="24" fillId="0" borderId="6" xfId="0" applyNumberFormat="1" applyFont="1" applyBorder="1" applyAlignment="1" applyProtection="1">
      <alignment horizontal="center" vertical="center"/>
    </xf>
    <xf numFmtId="31" fontId="25" fillId="0" borderId="6" xfId="0" applyNumberFormat="1" applyFont="1" applyBorder="1" applyAlignment="1" applyProtection="1">
      <alignment horizontal="center" vertical="center"/>
    </xf>
    <xf numFmtId="31" fontId="25" fillId="0" borderId="0" xfId="0" applyNumberFormat="1" applyFont="1" applyBorder="1" applyAlignment="1" applyProtection="1">
      <alignment horizontal="center" vertical="center"/>
    </xf>
    <xf numFmtId="2" fontId="11" fillId="0" borderId="8" xfId="0" applyNumberFormat="1" applyFont="1" applyFill="1" applyBorder="1" applyAlignment="1" applyProtection="1">
      <alignment horizontal="center" vertical="center" wrapText="1"/>
    </xf>
    <xf numFmtId="2" fontId="5" fillId="0" borderId="8" xfId="0" applyNumberFormat="1" applyFont="1" applyFill="1" applyBorder="1" applyAlignment="1" applyProtection="1">
      <alignment horizontal="center" vertical="center" wrapText="1"/>
    </xf>
    <xf numFmtId="251" fontId="9" fillId="0" borderId="8" xfId="0" applyNumberFormat="1" applyFont="1" applyBorder="1" applyAlignment="1">
      <alignment horizontal="center" vertical="center" wrapText="1"/>
    </xf>
    <xf numFmtId="2" fontId="10" fillId="0" borderId="9" xfId="0" applyNumberFormat="1" applyFont="1" applyFill="1" applyBorder="1" applyAlignment="1" applyProtection="1">
      <alignment horizontal="center" vertical="center" wrapText="1"/>
    </xf>
    <xf numFmtId="2" fontId="5" fillId="0" borderId="9" xfId="0" applyNumberFormat="1" applyFont="1" applyFill="1" applyBorder="1" applyAlignment="1" applyProtection="1">
      <alignment horizontal="center" vertical="center" wrapText="1"/>
    </xf>
    <xf numFmtId="251" fontId="5" fillId="0" borderId="9" xfId="0" applyNumberFormat="1" applyFont="1" applyBorder="1" applyAlignment="1" applyProtection="1">
      <alignment horizontal="center" vertical="center" wrapText="1"/>
    </xf>
    <xf numFmtId="251" fontId="5" fillId="0" borderId="9" xfId="0" applyNumberFormat="1" applyFont="1" applyFill="1" applyBorder="1" applyAlignment="1" applyProtection="1">
      <alignment horizontal="center" vertical="center" wrapText="1"/>
    </xf>
    <xf numFmtId="251" fontId="5" fillId="0" borderId="9" xfId="0" applyNumberFormat="1" applyFont="1" applyBorder="1" applyAlignment="1">
      <alignment horizontal="center" vertical="center" wrapText="1"/>
    </xf>
    <xf numFmtId="0" fontId="13" fillId="0" borderId="1" xfId="0" applyFont="1" applyFill="1" applyBorder="1" applyAlignment="1"/>
    <xf numFmtId="251" fontId="19" fillId="0" borderId="1" xfId="759" applyNumberFormat="1" applyFont="1" applyFill="1" applyBorder="1" applyAlignment="1">
      <alignment vertical="center" wrapText="1"/>
    </xf>
    <xf numFmtId="0" fontId="11" fillId="0" borderId="1" xfId="0" applyNumberFormat="1" applyFont="1" applyFill="1" applyBorder="1" applyAlignment="1" applyProtection="1">
      <alignment horizontal="left" vertical="center"/>
    </xf>
    <xf numFmtId="0" fontId="12" fillId="0" borderId="1" xfId="0" applyNumberFormat="1" applyFont="1" applyFill="1" applyBorder="1" applyAlignment="1" applyProtection="1">
      <alignment horizontal="left" vertical="center"/>
    </xf>
    <xf numFmtId="0" fontId="26" fillId="0" borderId="10" xfId="0" applyNumberFormat="1" applyFont="1" applyFill="1" applyBorder="1" applyAlignment="1">
      <alignment horizontal="left" vertical="center" wrapText="1"/>
    </xf>
    <xf numFmtId="0" fontId="19" fillId="0" borderId="0" xfId="0" applyFont="1" applyFill="1" applyAlignment="1">
      <alignment vertical="center"/>
    </xf>
    <xf numFmtId="0" fontId="13" fillId="0" borderId="1" xfId="0" applyFont="1" applyFill="1" applyBorder="1" applyAlignment="1">
      <alignment horizontal="left"/>
    </xf>
    <xf numFmtId="251" fontId="20" fillId="0" borderId="1" xfId="0" applyNumberFormat="1" applyFont="1" applyBorder="1" applyAlignment="1"/>
    <xf numFmtId="188" fontId="19" fillId="0" borderId="1" xfId="0" applyNumberFormat="1" applyFont="1" applyBorder="1" applyAlignment="1"/>
    <xf numFmtId="251" fontId="1" fillId="0" borderId="0" xfId="0" applyNumberFormat="1" applyFont="1" applyAlignment="1"/>
    <xf numFmtId="2" fontId="4" fillId="0" borderId="0" xfId="0" applyNumberFormat="1" applyFont="1" applyFill="1" applyBorder="1" applyAlignment="1" applyProtection="1">
      <alignment horizontal="left"/>
    </xf>
    <xf numFmtId="2" fontId="4" fillId="0" borderId="0" xfId="0" applyNumberFormat="1" applyFont="1" applyAlignment="1">
      <alignment vertical="center"/>
    </xf>
    <xf numFmtId="0" fontId="1" fillId="0" borderId="1" xfId="568" applyFont="1" applyFill="1" applyBorder="1" applyAlignment="1" applyProtection="1">
      <alignment horizontal="left" vertical="center"/>
      <protection locked="0"/>
    </xf>
    <xf numFmtId="0" fontId="4" fillId="0" borderId="1" xfId="568" applyFont="1" applyFill="1" applyBorder="1" applyAlignment="1" applyProtection="1">
      <alignment horizontal="left" vertical="center"/>
      <protection locked="0"/>
    </xf>
    <xf numFmtId="1" fontId="4" fillId="0" borderId="1" xfId="568" applyNumberFormat="1" applyFont="1" applyFill="1" applyBorder="1" applyAlignment="1" applyProtection="1">
      <alignment vertical="center"/>
      <protection locked="0"/>
    </xf>
    <xf numFmtId="251" fontId="4" fillId="0" borderId="1" xfId="0" applyNumberFormat="1" applyFont="1" applyBorder="1" applyAlignment="1"/>
    <xf numFmtId="0" fontId="9" fillId="0" borderId="1" xfId="568" applyFont="1" applyFill="1" applyBorder="1" applyAlignment="1" applyProtection="1">
      <alignment horizontal="center" vertical="center"/>
      <protection locked="0"/>
    </xf>
    <xf numFmtId="188" fontId="4" fillId="0" borderId="1" xfId="0" applyNumberFormat="1" applyFont="1" applyBorder="1" applyAlignment="1"/>
    <xf numFmtId="0" fontId="7" fillId="0" borderId="0" xfId="0" applyFont="1" applyFill="1" applyAlignment="1"/>
    <xf numFmtId="0" fontId="2" fillId="0" borderId="0" xfId="773" applyNumberFormat="1" applyFont="1" applyFill="1" applyAlignment="1" applyProtection="1">
      <alignment horizontal="center" vertical="center"/>
    </xf>
    <xf numFmtId="0" fontId="8" fillId="0" borderId="0" xfId="773" applyNumberFormat="1" applyFont="1" applyFill="1" applyAlignment="1" applyProtection="1">
      <alignment horizontal="center" vertical="center"/>
    </xf>
    <xf numFmtId="0" fontId="27" fillId="0" borderId="0" xfId="0" applyFont="1" applyFill="1" applyAlignment="1">
      <alignment horizontal="center" vertical="center"/>
    </xf>
    <xf numFmtId="2" fontId="8" fillId="0" borderId="0" xfId="0" applyNumberFormat="1" applyFont="1" applyBorder="1" applyAlignment="1" applyProtection="1">
      <alignment horizontal="left"/>
    </xf>
    <xf numFmtId="0" fontId="27" fillId="0" borderId="0" xfId="0" applyFont="1" applyFill="1" applyAlignment="1">
      <alignment vertical="center"/>
    </xf>
    <xf numFmtId="2" fontId="5" fillId="0" borderId="8" xfId="0" applyNumberFormat="1" applyFont="1" applyBorder="1" applyAlignment="1" applyProtection="1">
      <alignment horizontal="center" vertical="center" wrapText="1"/>
    </xf>
    <xf numFmtId="2" fontId="5" fillId="0" borderId="8" xfId="0" applyNumberFormat="1" applyFont="1" applyBorder="1" applyAlignment="1">
      <alignment horizontal="center" vertical="center" wrapText="1"/>
    </xf>
    <xf numFmtId="2" fontId="9" fillId="0" borderId="8" xfId="0" applyNumberFormat="1" applyFont="1" applyBorder="1" applyAlignment="1">
      <alignment horizontal="center" vertical="center" wrapText="1"/>
    </xf>
    <xf numFmtId="2" fontId="5" fillId="0" borderId="9" xfId="0" applyNumberFormat="1" applyFont="1" applyBorder="1" applyAlignment="1" applyProtection="1">
      <alignment horizontal="center" vertical="center" wrapText="1"/>
    </xf>
    <xf numFmtId="2" fontId="5" fillId="0" borderId="9" xfId="0" applyNumberFormat="1" applyFont="1" applyBorder="1" applyAlignment="1">
      <alignment horizontal="center" vertical="center" wrapText="1"/>
    </xf>
    <xf numFmtId="0" fontId="5" fillId="0" borderId="1" xfId="568" applyFont="1" applyFill="1" applyBorder="1" applyAlignment="1" applyProtection="1">
      <alignment vertical="center"/>
      <protection locked="0"/>
    </xf>
    <xf numFmtId="0" fontId="4" fillId="0" borderId="1" xfId="568" applyFont="1" applyFill="1" applyBorder="1" applyAlignment="1" applyProtection="1">
      <alignment vertical="center"/>
      <protection locked="0"/>
    </xf>
    <xf numFmtId="49" fontId="4" fillId="0" borderId="1" xfId="0" applyNumberFormat="1" applyFont="1" applyFill="1" applyBorder="1" applyAlignment="1" applyProtection="1">
      <alignment horizontal="right" vertical="center" wrapText="1"/>
    </xf>
    <xf numFmtId="49" fontId="4" fillId="0" borderId="1" xfId="0" applyNumberFormat="1" applyFont="1" applyFill="1" applyBorder="1" applyAlignment="1">
      <alignment horizontal="right" vertical="center"/>
    </xf>
    <xf numFmtId="0" fontId="5" fillId="0" borderId="1" xfId="568" applyFont="1" applyFill="1" applyBorder="1" applyAlignment="1" applyProtection="1">
      <alignment horizontal="center" vertical="center"/>
      <protection locked="0"/>
    </xf>
    <xf numFmtId="0" fontId="9" fillId="0" borderId="1" xfId="568" applyFont="1" applyFill="1" applyBorder="1" applyAlignment="1" applyProtection="1">
      <alignment horizontal="left" vertical="center"/>
      <protection locked="0"/>
    </xf>
    <xf numFmtId="251" fontId="4" fillId="0" borderId="1" xfId="0" applyNumberFormat="1" applyFont="1" applyFill="1" applyBorder="1" applyAlignment="1">
      <alignment horizontal="right"/>
    </xf>
    <xf numFmtId="0" fontId="5" fillId="0" borderId="1" xfId="568" applyFont="1" applyFill="1" applyBorder="1" applyAlignment="1" applyProtection="1">
      <alignment horizontal="left" vertical="center"/>
      <protection locked="0"/>
    </xf>
    <xf numFmtId="49" fontId="5" fillId="0" borderId="1" xfId="0" applyNumberFormat="1" applyFont="1" applyFill="1" applyBorder="1" applyAlignment="1" applyProtection="1">
      <alignment horizontal="right" vertical="center" wrapText="1"/>
    </xf>
    <xf numFmtId="251" fontId="5" fillId="0" borderId="1" xfId="0" applyNumberFormat="1" applyFont="1" applyBorder="1" applyAlignment="1">
      <alignment horizontal="right"/>
    </xf>
    <xf numFmtId="251" fontId="5" fillId="0" borderId="1" xfId="0" applyNumberFormat="1" applyFont="1" applyBorder="1" applyAlignment="1"/>
    <xf numFmtId="251" fontId="5" fillId="0" borderId="1" xfId="0" applyNumberFormat="1" applyFont="1" applyFill="1" applyBorder="1" applyAlignment="1">
      <alignment horizontal="right"/>
    </xf>
    <xf numFmtId="0" fontId="4" fillId="0" borderId="2" xfId="0" applyFont="1" applyBorder="1" applyAlignment="1">
      <alignment horizontal="left" vertical="center"/>
    </xf>
    <xf numFmtId="0" fontId="27" fillId="0" borderId="0" xfId="0" applyFont="1" applyAlignment="1">
      <alignment horizontal="center" vertical="center"/>
    </xf>
    <xf numFmtId="0" fontId="27" fillId="0" borderId="0" xfId="0" applyFont="1" applyAlignment="1">
      <alignment vertical="center"/>
    </xf>
    <xf numFmtId="49" fontId="1" fillId="0" borderId="0" xfId="0" applyNumberFormat="1" applyFont="1" applyFill="1" applyAlignment="1" applyProtection="1">
      <alignment vertical="center"/>
    </xf>
    <xf numFmtId="2" fontId="1" fillId="0" borderId="0" xfId="0" applyNumberFormat="1" applyFont="1" applyAlignment="1"/>
    <xf numFmtId="0" fontId="4" fillId="0" borderId="0" xfId="773" applyFont="1" applyFill="1" applyAlignment="1"/>
    <xf numFmtId="0" fontId="9" fillId="0" borderId="0" xfId="773" applyFont="1" applyFill="1" applyAlignment="1">
      <alignment vertical="center"/>
    </xf>
    <xf numFmtId="0" fontId="5" fillId="0" borderId="1" xfId="773" applyNumberFormat="1" applyFont="1" applyFill="1" applyBorder="1" applyAlignment="1" applyProtection="1">
      <alignment horizontal="center" vertical="center"/>
    </xf>
    <xf numFmtId="0" fontId="1" fillId="0" borderId="0" xfId="773" applyFont="1" applyFill="1" applyAlignment="1">
      <alignment vertical="center"/>
    </xf>
    <xf numFmtId="0" fontId="4" fillId="0" borderId="1" xfId="773" applyNumberFormat="1" applyFont="1" applyFill="1" applyBorder="1" applyAlignment="1" applyProtection="1">
      <alignment horizontal="left" vertical="center"/>
    </xf>
    <xf numFmtId="0" fontId="1" fillId="0" borderId="1" xfId="773" applyFont="1" applyFill="1" applyBorder="1" applyAlignment="1">
      <alignment vertical="center" wrapText="1"/>
    </xf>
    <xf numFmtId="0" fontId="4" fillId="0" borderId="1" xfId="773" applyNumberFormat="1" applyFont="1" applyFill="1" applyBorder="1" applyAlignment="1" applyProtection="1">
      <alignment horizontal="center" vertical="center"/>
    </xf>
    <xf numFmtId="0" fontId="1" fillId="0" borderId="0" xfId="773" applyNumberFormat="1" applyFont="1" applyFill="1" applyBorder="1" applyAlignment="1" applyProtection="1">
      <alignment vertical="center"/>
    </xf>
  </cellXfs>
  <cellStyles count="90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gdp" xfId="49"/>
    <cellStyle name="输入 2 6 2 2 4" xfId="50"/>
    <cellStyle name="40% - Accent2 2 4" xfId="51"/>
    <cellStyle name="Accent5 2 2 5" xfId="52"/>
    <cellStyle name="汇总 6 5 4 3 2 2" xfId="53"/>
    <cellStyle name="注释 3 5 3 3 4" xfId="54"/>
    <cellStyle name="标题 5 3 10" xfId="55"/>
    <cellStyle name="Note 5 2 5 2" xfId="56"/>
    <cellStyle name="输出 3 2 3 3" xfId="57"/>
    <cellStyle name="20% - 强调文字颜色 6 2 12" xfId="58"/>
    <cellStyle name="差_07大连 3 2 2" xfId="59"/>
    <cellStyle name="60% - 着色 5 5" xfId="60"/>
    <cellStyle name="计算 4 3 3 4 2" xfId="61"/>
    <cellStyle name="汇总 2 4 3 3 2" xfId="62"/>
    <cellStyle name="Prefilled 2 2 3 2" xfId="63"/>
    <cellStyle name="_最终版-全口径表120100715(终版) 3 2 4 2" xfId="64"/>
    <cellStyle name="20% - 强调文字颜色 3 2 3 3" xfId="65"/>
    <cellStyle name="_市本级财力的明细(按24.8%) 4" xfId="66"/>
    <cellStyle name="40% - 强调文字颜色 2 3 4 8" xfId="67"/>
    <cellStyle name="?…????è [0.00]_Region Orders (2)" xfId="68"/>
    <cellStyle name="差_农林水和城市维护标准支出20080505－县区合计_县市旗测算-新科目（含人口规模效应）_财力性转移支付2010年预算参考数 2 2" xfId="69"/>
    <cellStyle name="输入 10 2 2 2 3 2" xfId="70"/>
    <cellStyle name="20% - 强调文字颜色 2 3 3 2 10" xfId="71"/>
    <cellStyle name="输出 2 3 6" xfId="72"/>
    <cellStyle name="40% - 强调文字颜色 4 2 4 2 2 3" xfId="73"/>
    <cellStyle name="20% - 强调文字颜色 6 3 20" xfId="74"/>
    <cellStyle name="20% - 强调文字颜色 2 3 6" xfId="75"/>
    <cellStyle name="差_2006年水利统计指标统计表_财力性转移支付2010年预算参考数 4 2 2" xfId="76"/>
    <cellStyle name="Normal - Style1 22" xfId="77"/>
    <cellStyle name="20% - 强调文字颜色 3 3 16" xfId="78"/>
    <cellStyle name="Border 4" xfId="79"/>
    <cellStyle name="强调文字颜色 2 2 4 2 16" xfId="80"/>
    <cellStyle name="20% - 强调文字颜色 1 2 4 3 3" xfId="81"/>
    <cellStyle name="_1996-2003年12月当月情况和基建" xfId="82"/>
    <cellStyle name="40% - 强调文字颜色 2 2 3 2 2" xfId="83"/>
    <cellStyle name="Accent2 - 40%" xfId="84"/>
    <cellStyle name="20% - 强调文字颜色 1 3 3 2 17" xfId="85"/>
    <cellStyle name="好_1_财力性转移支付2010年预算参考数_12.25-发教育厅-2016年高职生均年初预算控制数分配表" xfId="86"/>
    <cellStyle name="Accent4 - 40% 3 3" xfId="87"/>
    <cellStyle name="差_05潍坊 9" xfId="88"/>
    <cellStyle name="Accent3 - 20% 2 2 5" xfId="89"/>
    <cellStyle name="Calc Percent (1)" xfId="90"/>
    <cellStyle name="60% - 强调文字颜色 5 3 9" xfId="91"/>
    <cellStyle name="检查单元格 3 2 8" xfId="92"/>
    <cellStyle name="表标题 5 2 5 2 3 2" xfId="93"/>
    <cellStyle name="差_2006年27重庆_合并" xfId="94"/>
    <cellStyle name="40% - 强调文字颜色 4 3 4" xfId="95"/>
    <cellStyle name="Calculation 3 2 2 2 2" xfId="96"/>
    <cellStyle name="?…????è_Region Orders (2)" xfId="97"/>
    <cellStyle name="差_12滨州 4" xfId="98"/>
    <cellStyle name="20% - 輔色4" xfId="99"/>
    <cellStyle name="标题 2 2 21" xfId="100"/>
    <cellStyle name="40% - 强调文字颜色 3 3 3 2" xfId="101"/>
    <cellStyle name="汇总 2 2 4 4 2 2" xfId="102"/>
    <cellStyle name="Grey 16" xfId="103"/>
    <cellStyle name="40% - 强调文字颜色 5 3 2 9" xfId="104"/>
    <cellStyle name="强调文字颜色 3 11" xfId="105"/>
    <cellStyle name="40% - 强调文字颜色 6 2 2 18" xfId="106"/>
    <cellStyle name="好_合并" xfId="107"/>
    <cellStyle name="强调文字颜色 3 2 3 10" xfId="108"/>
    <cellStyle name="Input [yellow] 2 6 2" xfId="109"/>
    <cellStyle name="20% - 强调文字颜色 3 2 4 3 9" xfId="110"/>
    <cellStyle name="20% - 强调文字颜色 6 3 4 8" xfId="111"/>
    <cellStyle name="20% - 强调文字颜色 2 3 13" xfId="112"/>
    <cellStyle name="Accent4 2 4" xfId="113"/>
    <cellStyle name="_2006年综合经营计划表（城北支行版5）" xfId="114"/>
    <cellStyle name="输出 2 2 3 8" xfId="115"/>
    <cellStyle name="60% - 强调文字颜色 3 13" xfId="116"/>
    <cellStyle name="60% - 强调文字颜色 4 2 4 2 2 14" xfId="117"/>
    <cellStyle name="40% - 强调文字颜色 3 2 4 3 10" xfId="118"/>
    <cellStyle name="差_07临沂 2 4" xfId="119"/>
    <cellStyle name="Accent4 - 40% 2 2 4" xfId="120"/>
    <cellStyle name="輸入 3 5 2" xfId="121"/>
    <cellStyle name="差_2006年30云南 3 2 2" xfId="122"/>
    <cellStyle name="20% - Accent6 3 2 2" xfId="123"/>
    <cellStyle name="20% - 强调文字颜色 4 5" xfId="124"/>
    <cellStyle name="强调文字颜色 2 2 5 4" xfId="125"/>
    <cellStyle name="20% - Accent4 4" xfId="126"/>
    <cellStyle name="60% - 强调文字颜色 5 3 4 18" xfId="127"/>
    <cellStyle name="Accent4 2 3" xfId="128"/>
    <cellStyle name="20% - 强调文字颜色 5 3 6" xfId="129"/>
    <cellStyle name="40% - 强调文字颜色 6 3 4 12" xfId="130"/>
    <cellStyle name="20% - Accent4 3 2 4" xfId="131"/>
    <cellStyle name="汇总 2 4 2 3 6" xfId="132"/>
    <cellStyle name="40% - 强调文字颜色 3 3 20" xfId="133"/>
    <cellStyle name="40% - 强调文字颜色 2 6" xfId="134"/>
    <cellStyle name="差_12滨州 3 6" xfId="135"/>
    <cellStyle name="20% - 强调文字颜色 3 12" xfId="136"/>
    <cellStyle name="20% - 强调文字颜色 1 2 7" xfId="137"/>
    <cellStyle name="标题 2 3 2 9" xfId="138"/>
    <cellStyle name="标题 1 4 2 14" xfId="139"/>
    <cellStyle name=" 1 2" xfId="140"/>
    <cellStyle name="60% - 强调文字颜色 3 2 4 3 2" xfId="141"/>
    <cellStyle name="20% - 强调文字颜色 1 3 15" xfId="142"/>
    <cellStyle name="强调文字颜色 6 2 4 2 17" xfId="143"/>
    <cellStyle name="40% - 强调文字颜色 1 3 3 14" xfId="144"/>
    <cellStyle name="数字 5 2 4 2 2 5" xfId="145"/>
    <cellStyle name="60% - 强调文字颜色 4 2 2 15" xfId="146"/>
    <cellStyle name="20% - 强调文字颜色 2 5 3" xfId="147"/>
    <cellStyle name="百分比 2 2 5 2" xfId="148"/>
    <cellStyle name="检查单元格 3 3 13" xfId="149"/>
    <cellStyle name="强调文字颜色 2 3 4 10" xfId="150"/>
    <cellStyle name="Header2 4 4 3 2" xfId="151"/>
    <cellStyle name="20% - Accent5 2 3" xfId="152"/>
    <cellStyle name="計算方式 3 6" xfId="153"/>
    <cellStyle name="20% - 强调文字颜色 5 3 4" xfId="154"/>
    <cellStyle name="20% - Accent4 3 2 2" xfId="155"/>
    <cellStyle name="小数 2 5 3 2 2 4" xfId="156"/>
    <cellStyle name="20% - 强调文字颜色 5 3 5" xfId="157"/>
    <cellStyle name="20% - 强调文字颜色 4 3 14" xfId="158"/>
    <cellStyle name="60% - 强调文字颜色 2 3 3 2 2" xfId="159"/>
    <cellStyle name="_4、“三个一”年度行动计划" xfId="160"/>
    <cellStyle name="好_2006年34青海_12.25-发教育厅-2016年高职生均年初预算控制数分配表" xfId="161"/>
    <cellStyle name="Accent4 2 5" xfId="162"/>
    <cellStyle name="计算 2 4 7" xfId="163"/>
    <cellStyle name="常规 10 25" xfId="164"/>
    <cellStyle name="60% - 强调文字颜色 6 18" xfId="165"/>
    <cellStyle name="强调文字颜色 1 2 4 2 11" xfId="166"/>
    <cellStyle name="20% - 强调文字颜色 1 3 4 3" xfId="167"/>
    <cellStyle name="标题 1 2 2 4" xfId="168"/>
    <cellStyle name="差_12滨州 5 2" xfId="169"/>
    <cellStyle name="20% - 輔色5 2" xfId="170"/>
    <cellStyle name="20% - 强调文字颜色 1 4 3" xfId="171"/>
    <cellStyle name="_ET_STYLE_NoName_00__县公司" xfId="172"/>
    <cellStyle name="常规 23 4 2 2" xfId="173"/>
    <cellStyle name="Percent [2] 2 4" xfId="174"/>
    <cellStyle name="Accent3 17" xfId="175"/>
    <cellStyle name="Accent3 22" xfId="176"/>
    <cellStyle name="60% - 强调文字颜色 1 3 2 2 2" xfId="177"/>
    <cellStyle name="60% - 强调文字颜色 3 3 4 8" xfId="178"/>
    <cellStyle name="60% - 强调文字颜色 2 2 4 2 8" xfId="179"/>
    <cellStyle name="40% - 强调文字颜色 4 2 3 3" xfId="180"/>
    <cellStyle name="千位分隔 6 3" xfId="181"/>
    <cellStyle name="_1123试算平衡表（模板）（马雪泉）" xfId="182"/>
    <cellStyle name="差_530623_2006年县级财政报表附表 4" xfId="183"/>
    <cellStyle name="计算 3 4 13" xfId="184"/>
    <cellStyle name="警告文本 4 2 19" xfId="185"/>
    <cellStyle name="标题 25" xfId="186"/>
    <cellStyle name="20% - Accent3 2 2 5" xfId="187"/>
    <cellStyle name="20% - 强调文字颜色 3 3 2 5" xfId="188"/>
    <cellStyle name="20% - 强调文字颜色 6 4 3" xfId="189"/>
    <cellStyle name="差_Book2" xfId="190"/>
    <cellStyle name=" 1 4" xfId="191"/>
    <cellStyle name="强调文字颜色 4 2 4 2 6" xfId="192"/>
    <cellStyle name="Input [yellow] 4 3 4 2 4 2" xfId="193"/>
    <cellStyle name="Heading 3 8" xfId="194"/>
    <cellStyle name="Dollar (zero dec) 2 2" xfId="195"/>
    <cellStyle name="_Book1_5" xfId="196"/>
    <cellStyle name="no dec 11" xfId="197"/>
    <cellStyle name="Accent1 4 4" xfId="198"/>
    <cellStyle name="20% - 强调文字颜色 3 3" xfId="199"/>
    <cellStyle name="百分比 3 5 2" xfId="200"/>
    <cellStyle name="20% - 輔色2" xfId="201"/>
    <cellStyle name="20% - 輔色3" xfId="202"/>
    <cellStyle name="20% - 强调文字颜色 2 3 4 6" xfId="203"/>
    <cellStyle name="20% - 輔色1 2" xfId="204"/>
    <cellStyle name="强调文字颜色 6 2 2 8" xfId="205"/>
    <cellStyle name="40% - 强调文字颜色 3 2_2017年人大参阅资料（代表大会-定）1.14" xfId="206"/>
    <cellStyle name="百分比 3 2 3 2" xfId="207"/>
    <cellStyle name="20% - 輔色6" xfId="208"/>
    <cellStyle name="60% - 着色 6 2" xfId="209"/>
    <cellStyle name="解释性文本 2 3 9" xfId="210"/>
    <cellStyle name="F3" xfId="211"/>
    <cellStyle name="适中 8 2" xfId="212"/>
    <cellStyle name="好 3 14" xfId="213"/>
    <cellStyle name="Heading 3 2" xfId="214"/>
    <cellStyle name="40% - 着色 2 4" xfId="215"/>
    <cellStyle name="40% - 輔色6" xfId="216"/>
    <cellStyle name="标题 1 2 4 8" xfId="217"/>
    <cellStyle name="Accent3 - 20% 4 3" xfId="218"/>
    <cellStyle name="{Percent}" xfId="219"/>
    <cellStyle name="60% - 强调文字颜色 4 3 2 12" xfId="220"/>
    <cellStyle name="标题 3 2 4 14" xfId="221"/>
    <cellStyle name="Normal - Style1 5" xfId="222"/>
    <cellStyle name="资产 3 2 3 2" xfId="223"/>
    <cellStyle name="60% - 强调文字颜色 1 3 3 2 4" xfId="224"/>
    <cellStyle name="?? [0.00]_Analysis of Loans" xfId="225"/>
    <cellStyle name="?? [0]" xfId="226"/>
    <cellStyle name="60% - 强调文字颜色 6 2 4 10" xfId="227"/>
    <cellStyle name="百分比 4 3 3" xfId="228"/>
    <cellStyle name="60% - 着色 5 3" xfId="229"/>
    <cellStyle name="Comma  - Style7" xfId="230"/>
    <cellStyle name="60% - 强调文字颜色 5 10" xfId="231"/>
    <cellStyle name="??_x0011_?_x0010_?" xfId="232"/>
    <cellStyle name="PSHeading 2 2" xfId="233"/>
    <cellStyle name="Accent6 8 3" xfId="234"/>
    <cellStyle name="差_530623_2006年县级财政报表附表 2 2" xfId="235"/>
    <cellStyle name="???? [0.00]_Analysis of Loans" xfId="236"/>
    <cellStyle name="????_Analysis of Loans" xfId="237"/>
    <cellStyle name="差_城建部门 2 2" xfId="238"/>
    <cellStyle name="好_县区合并测算20080421_财力性转移支付2010年预算参考数 3" xfId="239"/>
    <cellStyle name="注释 3 22" xfId="240"/>
    <cellStyle name="Accent6 - 40% 3 2" xfId="241"/>
    <cellStyle name="60% - 强调文字颜色 2 3 18" xfId="242"/>
    <cellStyle name="?鹎%U龡&amp;H?_x0008__x001c__x001c_?_x0007__x0001__x0001_ 2" xfId="243"/>
    <cellStyle name="好_第五部分(才淼、饶永宏） 5" xfId="244"/>
    <cellStyle name="40% - Accent2 6" xfId="245"/>
    <cellStyle name="標題 4" xfId="246"/>
    <cellStyle name="标题 1 3 20" xfId="247"/>
    <cellStyle name="@_text" xfId="248"/>
    <cellStyle name="标题 7 2 2" xfId="249"/>
    <cellStyle name="20% - 强调文字颜色 3 3 4 3" xfId="250"/>
    <cellStyle name="_Book1_1 3" xfId="251"/>
    <cellStyle name="Followed Hyperlink_8-邢台折~3" xfId="252"/>
    <cellStyle name="Accent2 - 60% 4 2 5" xfId="253"/>
    <cellStyle name="_ET_STYLE_NoName_00__汇总表7.21 3" xfId="254"/>
    <cellStyle name="20% - 强调文字颜色 1 7" xfId="255"/>
    <cellStyle name="60% - Accent4 2 2 3" xfId="256"/>
    <cellStyle name="_norma1_2007年上半年我市、全国、辽宁省、15城市财政收支情况表－政府全会用 3" xfId="257"/>
    <cellStyle name="Accent1 - 60% 3" xfId="258"/>
    <cellStyle name="20% - Accent6 2 2 4" xfId="259"/>
    <cellStyle name="20% - 强调文字颜色 6 3 2 4" xfId="260"/>
    <cellStyle name="标题 6 2 14" xfId="261"/>
    <cellStyle name="Explanatory Text 2 6" xfId="262"/>
    <cellStyle name="40% - Accent5 3 2 4" xfId="263"/>
    <cellStyle name="常规 5 10" xfId="264"/>
    <cellStyle name="60% - Accent4 2 2 2" xfId="265"/>
    <cellStyle name="_00  2011年考核表 2" xfId="266"/>
    <cellStyle name="差_城建部门 2" xfId="267"/>
    <cellStyle name="60% - 强调文字颜色 4 3 4 9" xfId="268"/>
    <cellStyle name="40% - 强调文字颜色 6 2 4_2017年人大参阅资料（代表大会-定）1.14" xfId="269"/>
    <cellStyle name="好_2006年33甘肃_隋心对账单定稿0514" xfId="270"/>
    <cellStyle name="好_汇总-县级财政报表附表 6" xfId="271"/>
    <cellStyle name="20% - 强调文字颜色 2 3 4 2" xfId="272"/>
    <cellStyle name="常规 4 3 6" xfId="273"/>
    <cellStyle name="輸出 2 3 2" xfId="274"/>
    <cellStyle name="40% - 强调文字颜色 6 2 2 4" xfId="275"/>
    <cellStyle name="entry box 2 2 4 2" xfId="276"/>
    <cellStyle name="差_03昭通 2 4" xfId="277"/>
    <cellStyle name="_14新宾 3" xfId="278"/>
    <cellStyle name="20% - 强调文字颜色 2 2 6" xfId="279"/>
    <cellStyle name="40% - 强调文字颜色 5 2 2 5" xfId="280"/>
    <cellStyle name="Total 3 2" xfId="281"/>
    <cellStyle name="标题 2 6" xfId="282"/>
    <cellStyle name="60% - 强调文字颜色 6 3 4 9" xfId="283"/>
    <cellStyle name="Percent [2] 8" xfId="284"/>
    <cellStyle name="强调文字颜色 1 2 2 21" xfId="285"/>
    <cellStyle name="Accent1 2 2 2" xfId="286"/>
    <cellStyle name="20% - Accent3 3 2 2" xfId="287"/>
    <cellStyle name="常规 16 2 5" xfId="288"/>
    <cellStyle name="常规 21 2 5" xfId="289"/>
    <cellStyle name="强调文字颜色 4 3 4 8" xfId="290"/>
    <cellStyle name="Accent1 - 40% 2 3" xfId="291"/>
    <cellStyle name="差_发教育厅工资晋级预发第三步津补贴 2" xfId="292"/>
    <cellStyle name="_2005年1月报人大材料（非附表" xfId="293"/>
    <cellStyle name="20% - 强调文字颜色 6 3 2" xfId="294"/>
    <cellStyle name="解释性文本 3 2 11" xfId="295"/>
    <cellStyle name="20% - 强调文字颜色 2 2_2017年人大参阅资料（代表大会-定）1.14" xfId="296"/>
    <cellStyle name="20% - 强调文字颜色 5 3 2 2 2" xfId="297"/>
    <cellStyle name="Accent1 5 5" xfId="298"/>
    <cellStyle name="标题 4 2 3 19" xfId="299"/>
    <cellStyle name="60% - 强调文字颜色 6 3 5 2" xfId="300"/>
    <cellStyle name="40% - Accent3 3 2 3" xfId="301"/>
    <cellStyle name="20% - 强调文字颜色 2 3 2" xfId="302"/>
    <cellStyle name="40% - 强调文字颜色 3 3 7" xfId="303"/>
    <cellStyle name="检查单元格 2 4 18" xfId="304"/>
    <cellStyle name="货币[0] 2 8" xfId="305"/>
    <cellStyle name="20% - 强调文字颜色 1 2_2017年人大参阅资料（代表大会-定）1.14" xfId="306"/>
    <cellStyle name="差_530629_2006年县级财政报表附表 3 2" xfId="307"/>
    <cellStyle name="后继超链接 5" xfId="308"/>
    <cellStyle name="{Thousand [0]}" xfId="309"/>
    <cellStyle name="常规 16 11" xfId="310"/>
    <cellStyle name="常规 21 11" xfId="311"/>
    <cellStyle name="标题 1 3_2017年人大参阅资料（代表大会-定）1.14" xfId="312"/>
    <cellStyle name="60% - 强调文字颜色 3 3 17" xfId="313"/>
    <cellStyle name="Accent4 - 40% 3" xfId="314"/>
    <cellStyle name="强调文字颜色 3 3 4 14" xfId="315"/>
    <cellStyle name="_Book1_3 2" xfId="316"/>
    <cellStyle name="Accent6 - 20% 4 2 2" xfId="317"/>
    <cellStyle name="常规 23 2 2 2 2" xfId="318"/>
    <cellStyle name="着色 3 4" xfId="319"/>
    <cellStyle name="S1-0" xfId="320"/>
    <cellStyle name="S1-1" xfId="321"/>
    <cellStyle name="差_09黑龙江_财力性转移支付2010年预算参考数 5 2" xfId="322"/>
    <cellStyle name="60% - 强调文字颜色 4 3 2" xfId="323"/>
    <cellStyle name="Accent6 4 2 2" xfId="324"/>
    <cellStyle name="Accent3 - 40% 3 5" xfId="325"/>
    <cellStyle name="20% - 强调文字颜色 3 2_2017年人大参阅资料（代表大会-定）1.14" xfId="326"/>
    <cellStyle name="Accent4 - 60% 6" xfId="327"/>
    <cellStyle name="Accent5 - 60% 3 2" xfId="328"/>
    <cellStyle name="差_2015年高等教育教职工和学生情况" xfId="329"/>
    <cellStyle name="20% - 强调文字颜色 4 3 4 9" xfId="330"/>
    <cellStyle name="常规 2 2 3 2" xfId="331"/>
    <cellStyle name="0.00%" xfId="332"/>
    <cellStyle name="差_Book1_县公司 2" xfId="333"/>
    <cellStyle name="Currency [0] 6" xfId="334"/>
    <cellStyle name="Currency$[2]" xfId="335"/>
    <cellStyle name="40% - 强调文字颜色 3 2 6" xfId="336"/>
    <cellStyle name="Accent4 - 60% 11" xfId="337"/>
    <cellStyle name="Accent3 - 20% 2" xfId="338"/>
    <cellStyle name="链接单元格 2 20" xfId="339"/>
    <cellStyle name="差_副本73283696546880457822010-04-29 2" xfId="340"/>
    <cellStyle name="Accent3 2 4" xfId="341"/>
    <cellStyle name="Heading 1 3 5" xfId="342"/>
    <cellStyle name="常规 13 2_Book1" xfId="343"/>
    <cellStyle name="60% - Accent5 4 2" xfId="344"/>
    <cellStyle name="标题 1 2 8" xfId="345"/>
    <cellStyle name="Heading 2 2 6" xfId="346"/>
    <cellStyle name="40% - 强调文字颜色 1 3 11" xfId="347"/>
    <cellStyle name="40% - Accent6 2 2 3" xfId="348"/>
    <cellStyle name="_4月表 3" xfId="349"/>
    <cellStyle name="Neutral 4 2 2" xfId="350"/>
    <cellStyle name="Subtotal" xfId="351"/>
    <cellStyle name="差_（20120229）新增报表表样 3 2 3" xfId="352"/>
    <cellStyle name="Heading 4 4 3" xfId="353"/>
    <cellStyle name="40% - 强调文字颜色 1 3_2017年人大参阅资料（代表大会-定）1.14" xfId="354"/>
    <cellStyle name="常规 2 2 14" xfId="355"/>
    <cellStyle name="Calc Percent (2)" xfId="356"/>
    <cellStyle name="好_汇总-县级财政报表附表" xfId="357"/>
    <cellStyle name="20% - 强调文字颜色 3 3 4 2" xfId="358"/>
    <cellStyle name="Accent3 - 20% 8" xfId="359"/>
    <cellStyle name="标题 2 2 4 2 12" xfId="360"/>
    <cellStyle name="0,0_x000d_&#10;NA_x000d_&#10; 3" xfId="361"/>
    <cellStyle name="40% - 强调文字颜色 1 3 2 5" xfId="362"/>
    <cellStyle name="Accent6 - 40% 11" xfId="363"/>
    <cellStyle name="Enter Units (2)" xfId="364"/>
    <cellStyle name="标题 3 3_2017年人大参阅资料（代表大会-定）1.14" xfId="365"/>
    <cellStyle name="差_2006年33甘肃 3 2 4" xfId="366"/>
    <cellStyle name="Accent4 - 40% 6" xfId="367"/>
    <cellStyle name="60% - 輔色2" xfId="368"/>
    <cellStyle name="20% - Accent5 2 2 5" xfId="369"/>
    <cellStyle name="20% - 强调文字颜色 5 3 2 5" xfId="370"/>
    <cellStyle name="好_2006年分析表 2" xfId="371"/>
    <cellStyle name="汇总 3 2 6" xfId="372"/>
    <cellStyle name="好_Book1_1_Book1 2" xfId="373"/>
    <cellStyle name="千位分隔[0] 8" xfId="374"/>
    <cellStyle name="Accent6 8 2" xfId="375"/>
    <cellStyle name="标题 2 2 8" xfId="376"/>
    <cellStyle name="差_总局机关" xfId="377"/>
    <cellStyle name="Accent4 - 60% 3" xfId="378"/>
    <cellStyle name="40% - Accent1 2 4" xfId="379"/>
    <cellStyle name="wrap" xfId="380"/>
    <cellStyle name="常规 31 2 2" xfId="381"/>
    <cellStyle name="Neutral 2 2 3" xfId="382"/>
    <cellStyle name="Comma,0" xfId="383"/>
    <cellStyle name="Accent6 - 40% 3 2 2" xfId="384"/>
    <cellStyle name="Accent5 - 40% 2 2 3" xfId="385"/>
    <cellStyle name="no dec 2 4" xfId="386"/>
    <cellStyle name="20% - 强调文字颜色 4 3" xfId="387"/>
    <cellStyle name="Accent1 - 60% 2 2 3" xfId="388"/>
    <cellStyle name="Warning Text 7" xfId="389"/>
    <cellStyle name="40% - 强调文字颜色 2 3 2 4" xfId="390"/>
    <cellStyle name="差_0502通海县 3 2" xfId="391"/>
    <cellStyle name="20% - 强调文字颜色 3 4" xfId="392"/>
    <cellStyle name="20% - 强调文字颜色 6 3 4 2" xfId="393"/>
    <cellStyle name="Input Cells" xfId="394"/>
    <cellStyle name="Accent5 8 2" xfId="395"/>
    <cellStyle name="20% - 强调文字颜色 5 3 5 2" xfId="396"/>
    <cellStyle name="60% - 輔色3" xfId="397"/>
    <cellStyle name="Accent3 2 2 2" xfId="398"/>
    <cellStyle name="标题 3 3 5" xfId="399"/>
    <cellStyle name="常规 2_（定）2015年资源枯竭转移支付增量发文表（分市发）10.20" xfId="400"/>
    <cellStyle name="输出 3 9" xfId="401"/>
    <cellStyle name="强调文字颜色 1 3 2 2 18" xfId="402"/>
    <cellStyle name="千位分隔 31" xfId="403"/>
    <cellStyle name="警告文本 3 21" xfId="404"/>
    <cellStyle name="Accent4 - 40% 3 2 2" xfId="405"/>
    <cellStyle name="标题 3 3 22" xfId="406"/>
    <cellStyle name="{Comma [0]}" xfId="407"/>
    <cellStyle name="Accent6 18" xfId="408"/>
    <cellStyle name="Accent6 23" xfId="409"/>
    <cellStyle name="Comma [0]" xfId="410"/>
    <cellStyle name="标题 4 4 5" xfId="411"/>
    <cellStyle name="Accent3 - 60% 4" xfId="412"/>
    <cellStyle name="差_2008计算资料（8月5） 3" xfId="413"/>
    <cellStyle name="60% - Accent1 3 6" xfId="414"/>
    <cellStyle name="Accent6 - 60% 9" xfId="415"/>
    <cellStyle name="货币 2_发文表-2015年资源枯竭城市转移支付资金安排表（定）" xfId="416"/>
    <cellStyle name="40% - 强调文字颜色 2 2 3_2017年人大参阅资料（代表大会-定）1.14" xfId="417"/>
    <cellStyle name="强调文字颜色 3 10" xfId="418"/>
    <cellStyle name="好_gdp" xfId="419"/>
    <cellStyle name="0.0%" xfId="420"/>
    <cellStyle name="40% - 强调文字颜色 5 3 2 3" xfId="421"/>
    <cellStyle name="Accent6 - 60% 7" xfId="422"/>
    <cellStyle name="20% - 强调文字颜色 1 3 2 2 2" xfId="423"/>
    <cellStyle name="常规 2 81" xfId="424"/>
    <cellStyle name="Accent2 - 60% 3 4" xfId="425"/>
    <cellStyle name="好_30云南 4" xfId="426"/>
    <cellStyle name="40% - Accent3 4 2" xfId="427"/>
    <cellStyle name="Accent4 16" xfId="428"/>
    <cellStyle name="Accent4 21" xfId="429"/>
    <cellStyle name="差 3 4 18" xfId="430"/>
    <cellStyle name="Accent1 - 40% 2 2 4" xfId="431"/>
    <cellStyle name="好_05潍坊 5" xfId="432"/>
    <cellStyle name="20% - Accent5 3 2 2" xfId="433"/>
    <cellStyle name="Accent3 - 60% 3 2 2" xfId="434"/>
    <cellStyle name="Accent3 - 60% 3 2 3" xfId="435"/>
    <cellStyle name="Normal - Style1 4" xfId="436"/>
    <cellStyle name="常规 23_12.25-发教育厅-2016年高职生均年初预算控制数分配表" xfId="437"/>
    <cellStyle name="pricing" xfId="438"/>
    <cellStyle name="常规 2 2 7 4" xfId="439"/>
    <cellStyle name="콤마 [0]_1.24분기 평가표 " xfId="440"/>
    <cellStyle name="Accent3" xfId="441"/>
    <cellStyle name="60% - 輔色4 2" xfId="442"/>
    <cellStyle name="S1-5" xfId="443"/>
    <cellStyle name="Linked Cells 2 2" xfId="444"/>
    <cellStyle name="40% - 强调文字颜色 4 2 4_2017年人大参阅资料（代表大会-定）1.14" xfId="445"/>
    <cellStyle name="强调文字颜色 5 3 2 2 5" xfId="446"/>
    <cellStyle name="style 2 3 2" xfId="447"/>
    <cellStyle name="Accent1 17" xfId="448"/>
    <cellStyle name="Accent1 22" xfId="449"/>
    <cellStyle name="_中小表1 2" xfId="450"/>
    <cellStyle name="Percent_!!!GO" xfId="451"/>
    <cellStyle name="40% - Accent5 3 2 2" xfId="452"/>
    <cellStyle name="好_05潍坊_华东" xfId="453"/>
    <cellStyle name="だ_PLDT" xfId="454"/>
    <cellStyle name="60% - 輔色1" xfId="455"/>
    <cellStyle name="差_530629_2006年县级财政报表附表 4 2 2" xfId="456"/>
    <cellStyle name="{Comma}" xfId="457"/>
    <cellStyle name="{Date}" xfId="458"/>
    <cellStyle name="per.style" xfId="459"/>
    <cellStyle name="{Month}" xfId="460"/>
    <cellStyle name="Fixed 2" xfId="461"/>
    <cellStyle name="{Thousand}" xfId="462"/>
    <cellStyle name="{Z'0000(1 dec)}" xfId="463"/>
    <cellStyle name="{Z'0000(4 dec)}" xfId="464"/>
    <cellStyle name="0%" xfId="465"/>
    <cellStyle name="20% - 强调文字颜色 1 3" xfId="466"/>
    <cellStyle name="Accent5 - 40% 4" xfId="467"/>
    <cellStyle name="1" xfId="468"/>
    <cellStyle name="Calc Currency (0)_Book1" xfId="469"/>
    <cellStyle name="20% - 强调文字颜色 1 3 2 4" xfId="470"/>
    <cellStyle name="Accent5 - 60% 7" xfId="471"/>
    <cellStyle name="貨幣_SGV" xfId="472"/>
    <cellStyle name="20% - 强调文字颜色 2 3 2 4" xfId="473"/>
    <cellStyle name="20% - 强调文字颜色 4 3 2 4" xfId="474"/>
    <cellStyle name="Accent2 4 2" xfId="475"/>
    <cellStyle name="Good 4 2" xfId="476"/>
    <cellStyle name="20% - 强调文字颜色 4 3 4 2" xfId="477"/>
    <cellStyle name="20% - Accent4 6" xfId="478"/>
    <cellStyle name="20% - 强调文字颜色 5 4" xfId="479"/>
    <cellStyle name="20% - Accent5 4 2" xfId="480"/>
    <cellStyle name="PrePop Currency (0)" xfId="481"/>
    <cellStyle name="差_05潍坊 5 2" xfId="482"/>
    <cellStyle name="콤마_1.24분기 평가표 " xfId="483"/>
    <cellStyle name="适中 3 2 10" xfId="484"/>
    <cellStyle name="60% - Accent1 4 2" xfId="485"/>
    <cellStyle name="Accent6 - 40% 12" xfId="486"/>
    <cellStyle name="HEADER" xfId="487"/>
    <cellStyle name="Accent1 - 40% 5 2" xfId="488"/>
    <cellStyle name="t_HVAC Equipment (3) 2" xfId="489"/>
    <cellStyle name="Accent3 - 60% 2 4" xfId="490"/>
    <cellStyle name="Accent4 - 60% 2" xfId="491"/>
    <cellStyle name="60% - 强调文字颜色 2 3_2017年人大参阅资料（代表大会-定）1.14" xfId="492"/>
    <cellStyle name="Accent5" xfId="493"/>
    <cellStyle name="Accent6" xfId="494"/>
    <cellStyle name="Output Amounts" xfId="495"/>
    <cellStyle name="60% - 輔色5 2" xfId="496"/>
    <cellStyle name="20% - 强调文字颜色 1 2 4_2017年人大参阅资料（代表大会-定）1.14" xfId="497"/>
    <cellStyle name="Accent2" xfId="498"/>
    <cellStyle name="60% - 輔色6 2" xfId="499"/>
    <cellStyle name="60% - 强调文字颜色 6 3 4 2" xfId="500"/>
    <cellStyle name="Accent2_12.25-发教育厅-2016年高职生均年初预算控制数分配表" xfId="501"/>
    <cellStyle name="Date 2" xfId="502"/>
    <cellStyle name="40% - Accent6 3 2 2" xfId="503"/>
    <cellStyle name="60% - 着色 2 2 2" xfId="504"/>
    <cellStyle name="Comma [00]" xfId="505"/>
    <cellStyle name="60% - 强调文字颜色 4 3 4 2" xfId="506"/>
    <cellStyle name="20% - 强调文字颜色 4 3_2017年人大参阅资料（代表大会-定）1.14" xfId="507"/>
    <cellStyle name="Calc Currency (0) 2 3" xfId="508"/>
    <cellStyle name="合計 3 4 2" xfId="509"/>
    <cellStyle name="Accent1 - 60% 2 2 2" xfId="510"/>
    <cellStyle name="Accent5 - 60% 12" xfId="511"/>
    <cellStyle name="Linked Cell 6" xfId="512"/>
    <cellStyle name="标题 3 10" xfId="513"/>
    <cellStyle name="Currency [0]" xfId="514"/>
    <cellStyle name="60% - 强调文字颜色 3 3 2 2 2" xfId="515"/>
    <cellStyle name="60% - 强调文字颜色 3 3_2017年人大参阅资料（代表大会-定）1.14" xfId="516"/>
    <cellStyle name="Milliers [0]_!!!GO" xfId="517"/>
    <cellStyle name="Accent4 2 2 2" xfId="518"/>
    <cellStyle name="args.style" xfId="519"/>
    <cellStyle name="60% - 强调文字颜色 2 4 5" xfId="520"/>
    <cellStyle name="Comma_ SG&amp;A Bridge " xfId="521"/>
    <cellStyle name="パーセント_laroux" xfId="522"/>
    <cellStyle name="差_05潍坊 4 2" xfId="523"/>
    <cellStyle name="60% - 强调文字颜色 5 3 4 2" xfId="524"/>
    <cellStyle name="Currency [00]" xfId="525"/>
    <cellStyle name="20% - 强调文字颜色 3 2 4_2017年人大参阅资料（代表大会-定）1.14" xfId="526"/>
    <cellStyle name="常规 100 8" xfId="527"/>
    <cellStyle name="60% - 强调文字颜色 4 2 2 4" xfId="528"/>
    <cellStyle name="Percent [2] 2 2" xfId="529"/>
    <cellStyle name="Percent [2] 2 3" xfId="530"/>
    <cellStyle name="Tusental_pldt" xfId="531"/>
    <cellStyle name="Input Cells 4" xfId="532"/>
    <cellStyle name="差_（20120229）新增报表表样 3 2 2" xfId="533"/>
    <cellStyle name="Normal 2" xfId="534"/>
    <cellStyle name="60% - 强调文字颜色 3 3" xfId="535"/>
    <cellStyle name="砯刽 [0]_PLDT" xfId="536"/>
    <cellStyle name="Accent2 4 4" xfId="537"/>
    <cellStyle name="Accent2 4 5" xfId="538"/>
    <cellStyle name="Accent3 - 60% 2 2" xfId="539"/>
    <cellStyle name="輔色3 2" xfId="540"/>
    <cellStyle name="Heading 2 3 2 2" xfId="541"/>
    <cellStyle name="Explanatory Text 2 2 2" xfId="542"/>
    <cellStyle name="PrePop Units (1)" xfId="543"/>
    <cellStyle name="20% - 强调文字颜色 5 2 3_2017年人大参阅资料（代表大会-定）1.14" xfId="544"/>
    <cellStyle name="Accent5 - 20% 6" xfId="545"/>
    <cellStyle name="PSDate 2" xfId="546"/>
    <cellStyle name="PSInt 2" xfId="547"/>
    <cellStyle name="comma zerodec 2" xfId="548"/>
    <cellStyle name="霓付 [0]_ +Foil &amp; -FOIL &amp; PAPER" xfId="549"/>
    <cellStyle name="差_530623_2006年县级财政报表附表 8" xfId="550"/>
    <cellStyle name="輔色1 2" xfId="551"/>
    <cellStyle name="Accent6 - 60% 4 2 2" xfId="552"/>
    <cellStyle name="Check Cell 2 2 2" xfId="553"/>
    <cellStyle name="S1-2" xfId="554"/>
    <cellStyle name="S1-3" xfId="555"/>
    <cellStyle name="S1-4" xfId="556"/>
    <cellStyle name="S1-6" xfId="557"/>
    <cellStyle name="Accent3 - 40%" xfId="558"/>
    <cellStyle name="60% - 强调文字颜色 2 3 4 9" xfId="559"/>
    <cellStyle name="Accent1 - 40%" xfId="560"/>
    <cellStyle name="no dec 4" xfId="561"/>
    <cellStyle name="no dec 5" xfId="562"/>
    <cellStyle name="Date 2 2" xfId="563"/>
    <cellStyle name="60% - 强调文字颜色 1 3 10" xfId="564"/>
    <cellStyle name="归盒啦_95" xfId="565"/>
    <cellStyle name="40% - 强调文字颜色 3 2 4_2017年人大参阅资料（代表大会-定）1.14" xfId="566"/>
    <cellStyle name="Currency1" xfId="567"/>
    <cellStyle name="3232" xfId="568"/>
    <cellStyle name="Header1 4" xfId="569"/>
    <cellStyle name="Milliers_!!!GO" xfId="570"/>
    <cellStyle name="60% - 强调文字颜色 6 2 2 4" xfId="571"/>
    <cellStyle name="60% - 强调文字颜色 6 3 2 4" xfId="572"/>
    <cellStyle name="Currency [0] 5" xfId="573"/>
    <cellStyle name="60% - 强调文字颜色 1 2 2 4" xfId="574"/>
    <cellStyle name="Accent2 - 60% 4 2 2" xfId="575"/>
    <cellStyle name="40% - 輔色2" xfId="576"/>
    <cellStyle name="40% - 輔色3" xfId="577"/>
    <cellStyle name="Accent2 - 60% 3 2" xfId="578"/>
    <cellStyle name="未定义 2" xfId="579"/>
    <cellStyle name="标题 1 1" xfId="580"/>
    <cellStyle name="标题 2 1" xfId="581"/>
    <cellStyle name="好_530629_2006年县级财政报表附表 5" xfId="582"/>
    <cellStyle name="Accent4 - 60% 3 2 2" xfId="583"/>
    <cellStyle name="PSSpacer 2 2" xfId="584"/>
    <cellStyle name="砯刽_PLDT" xfId="585"/>
    <cellStyle name="常规 9 2 8" xfId="586"/>
    <cellStyle name="常规 4 2 5 3" xfId="587"/>
    <cellStyle name="comma zerodec 4" xfId="588"/>
    <cellStyle name="标题 2 3 2 3" xfId="589"/>
    <cellStyle name="Input [yellow] 9" xfId="590"/>
    <cellStyle name="强调文字颜色 6 3 2 22" xfId="591"/>
    <cellStyle name="差_05潍坊" xfId="592"/>
    <cellStyle name="60% - 强调文字颜色 5 3" xfId="593"/>
    <cellStyle name="Currency$[0]" xfId="594"/>
    <cellStyle name="百分比 5" xfId="595"/>
    <cellStyle name="标题 7 5" xfId="596"/>
    <cellStyle name="Currency [0]_353HHC" xfId="597"/>
    <cellStyle name="百分比 2 2 3 2" xfId="598"/>
    <cellStyle name="好_劳务费用清单（路基附属10-3）" xfId="599"/>
    <cellStyle name="强调文字颜色 2 7" xfId="600"/>
    <cellStyle name="40% - 强调文字颜色 3 3 2 3" xfId="601"/>
    <cellStyle name="Percent [00]" xfId="602"/>
    <cellStyle name="Comma,1" xfId="603"/>
    <cellStyle name="Comma,2" xfId="604"/>
    <cellStyle name="超级链接 2" xfId="605"/>
    <cellStyle name="Accent4 - 60% 4 2" xfId="606"/>
    <cellStyle name="Accent1 - 40% 11" xfId="607"/>
    <cellStyle name="公司标准表 2" xfId="608"/>
    <cellStyle name="Accent5 6 2 2" xfId="609"/>
    <cellStyle name="40% - 强调文字颜色 4 3 2 3" xfId="610"/>
    <cellStyle name="差_05潍坊 8" xfId="611"/>
    <cellStyle name="S8" xfId="612"/>
    <cellStyle name="60% - 强调文字颜色 5 3_2017年人大参阅资料（代表大会-定）1.14" xfId="613"/>
    <cellStyle name="Accent6 - 40% 3 4" xfId="614"/>
    <cellStyle name="差_2006年全省财力计算表（中央、决算） 5 2" xfId="615"/>
    <cellStyle name="Thousands" xfId="616"/>
    <cellStyle name="40% - 强调文字颜色 5 4" xfId="617"/>
    <cellStyle name="差_2008计算资料（8月5）_合并" xfId="618"/>
    <cellStyle name="Title 4 2" xfId="619"/>
    <cellStyle name="差_（20120229）新增报表表样 3 2" xfId="620"/>
    <cellStyle name="S_93BF3CC6965FEFE0" xfId="621"/>
    <cellStyle name="强调文字颜色 6 10" xfId="622"/>
    <cellStyle name="40% - 强调文字颜色 6 2_2017年人大参阅资料（代表大会-定）1.14" xfId="623"/>
    <cellStyle name="Dollar (zero dec) 5" xfId="624"/>
    <cellStyle name="Dollar (zero dec) 6" xfId="625"/>
    <cellStyle name="40% - 强调文字颜色 6 3 2 3" xfId="626"/>
    <cellStyle name="捠壿_Region Orders (2)" xfId="627"/>
    <cellStyle name="千位分隔 8 2" xfId="628"/>
    <cellStyle name="Linked Cells_Book1" xfId="629"/>
    <cellStyle name="60% - Accent2 4 2" xfId="630"/>
    <cellStyle name="Accent3 3 3" xfId="631"/>
    <cellStyle name="60% - Accent3 2 2 2" xfId="632"/>
    <cellStyle name="标题1" xfId="633"/>
    <cellStyle name="常规 2 10 2 5" xfId="634"/>
    <cellStyle name="60% - Accent6 2 2 2" xfId="635"/>
    <cellStyle name="Accent5 - 40% 2 2 2" xfId="636"/>
    <cellStyle name="style2 2" xfId="637"/>
    <cellStyle name="60% - 强调文字颜色 1 3" xfId="638"/>
    <cellStyle name="差_0605石屏县 5 2" xfId="639"/>
    <cellStyle name="60% - 强调文字颜色 1 3 2 3" xfId="640"/>
    <cellStyle name="60% - 强调文字颜色 1 3 2 4" xfId="641"/>
    <cellStyle name="60% - 强调文字颜色 6 3" xfId="642"/>
    <cellStyle name="60% - 强调文字颜色 1 3_2017年人大参阅资料（代表大会-定）1.14" xfId="643"/>
    <cellStyle name="标题 3 3 2 2" xfId="644"/>
    <cellStyle name="标题 3 3 2 2 2" xfId="645"/>
    <cellStyle name="百分比 2 3 13" xfId="646"/>
    <cellStyle name="标题 3 3 2 4" xfId="647"/>
    <cellStyle name="表标题 10" xfId="648"/>
    <cellStyle name="comma zerodec 3" xfId="649"/>
    <cellStyle name="检查单元格 7" xfId="650"/>
    <cellStyle name="60% - 强调文字颜色 2 3" xfId="651"/>
    <cellStyle name="60% - 强调文字颜色 2 3 2 2 2" xfId="652"/>
    <cellStyle name="60% - 强调文字颜色 2 3 2 4" xfId="653"/>
    <cellStyle name="Date Short" xfId="654"/>
    <cellStyle name="60% - 强调文字颜色 3 3 2 4" xfId="655"/>
    <cellStyle name="Non défini" xfId="656"/>
    <cellStyle name="Accent3 - 40% 6" xfId="657"/>
    <cellStyle name="60% - 强调文字颜色 4 3 2 4" xfId="658"/>
    <cellStyle name="Fixed 2 2" xfId="659"/>
    <cellStyle name="60% - 强调文字颜色 4 3_2017年人大参阅资料（代表大会-定）1.14" xfId="660"/>
    <cellStyle name="标题 3 2 3 5" xfId="661"/>
    <cellStyle name="标题 3 2 4 5" xfId="662"/>
    <cellStyle name="差_2006年27重庆_财力性转移支付2010年预算参考数 2 4" xfId="663"/>
    <cellStyle name="PSSpacer 2" xfId="664"/>
    <cellStyle name="Accent6 - 40% 5 3 2" xfId="665"/>
    <cellStyle name="Model 2" xfId="666"/>
    <cellStyle name="60% - 强调文字颜色 5 3 2 5" xfId="667"/>
    <cellStyle name="Calc Percent (0)" xfId="668"/>
    <cellStyle name="差_05潍坊 6" xfId="669"/>
    <cellStyle name="60% - 强调文字颜色 6 3_2017年人大参阅资料（代表大会-定）1.14" xfId="670"/>
    <cellStyle name="Moneda_96 Risk" xfId="671"/>
    <cellStyle name="6mal" xfId="672"/>
    <cellStyle name="Accent5 - 60% 6" xfId="673"/>
    <cellStyle name="Accent1 - 40% 2 2 2" xfId="674"/>
    <cellStyle name="Accent1 - 60%" xfId="675"/>
    <cellStyle name="差_2008计算资料（8月5） 6" xfId="676"/>
    <cellStyle name="Accent2 - 20% 6" xfId="677"/>
    <cellStyle name="Total 5 2" xfId="678"/>
    <cellStyle name="Comma [0] 3" xfId="679"/>
    <cellStyle name="Accent2 - 60% 6" xfId="680"/>
    <cellStyle name="Accent2 21" xfId="681"/>
    <cellStyle name="Accent2 23" xfId="682"/>
    <cellStyle name="标题 4 2 4 5" xfId="683"/>
    <cellStyle name="Accent2 9 2" xfId="684"/>
    <cellStyle name="Accent3 - 40% 3 2 2" xfId="685"/>
    <cellStyle name="KPMG Normal" xfId="686"/>
    <cellStyle name="百分比 8" xfId="687"/>
    <cellStyle name="百分比 9" xfId="688"/>
    <cellStyle name="Accent3 9 2" xfId="689"/>
    <cellStyle name="常规 150 2" xfId="690"/>
    <cellStyle name="Accent6 - 60% 2 2" xfId="691"/>
    <cellStyle name="常规 28 4" xfId="692"/>
    <cellStyle name="Accent4 - 60% 7" xfId="693"/>
    <cellStyle name="Total 2 3" xfId="694"/>
    <cellStyle name="Tusental (0)_pldt" xfId="695"/>
    <cellStyle name="Accent5 - 40% 2 4" xfId="696"/>
    <cellStyle name="PSInt" xfId="697"/>
    <cellStyle name="Accent6 - 60%" xfId="698"/>
    <cellStyle name="Accent6 - 60% 12" xfId="699"/>
    <cellStyle name="Accent6 - 60% 2 4" xfId="700"/>
    <cellStyle name="常规 31 3 3 2" xfId="701"/>
    <cellStyle name="輔色2 2" xfId="702"/>
    <cellStyle name="Black" xfId="703"/>
    <cellStyle name="Header1 21" xfId="704"/>
    <cellStyle name="Calc Currency (0) 6" xfId="705"/>
    <cellStyle name="Heading 1 3 2 2" xfId="706"/>
    <cellStyle name="常规 31 2 2 4" xfId="707"/>
    <cellStyle name="常规 21 4" xfId="708"/>
    <cellStyle name="Calc Currency (0) 2 2" xfId="709"/>
    <cellStyle name="Calc Currency (0) 4" xfId="710"/>
    <cellStyle name="title" xfId="711"/>
    <cellStyle name="left" xfId="712"/>
    <cellStyle name="超级链接 5" xfId="713"/>
    <cellStyle name="PSDec 2" xfId="714"/>
    <cellStyle name="PSDec 2 2" xfId="715"/>
    <cellStyle name="百分比 2" xfId="716"/>
    <cellStyle name="Text Indent A" xfId="717"/>
    <cellStyle name="常规 85 2" xfId="718"/>
    <cellStyle name="Red" xfId="719"/>
    <cellStyle name="category" xfId="720"/>
    <cellStyle name="Col Heads" xfId="721"/>
    <cellStyle name="Warning Text 2 2 2" xfId="722"/>
    <cellStyle name="ColLevel_0" xfId="723"/>
    <cellStyle name="Column_Title" xfId="724"/>
    <cellStyle name="Comma [0] 4" xfId="725"/>
    <cellStyle name="Currency,0" xfId="726"/>
    <cellStyle name="Currency,2" xfId="727"/>
    <cellStyle name="Comma[0]" xfId="728"/>
    <cellStyle name="Comma[2]" xfId="729"/>
    <cellStyle name="comma-d" xfId="730"/>
    <cellStyle name="Copied" xfId="731"/>
    <cellStyle name="COST1" xfId="732"/>
    <cellStyle name="Currency [0] 2 2" xfId="733"/>
    <cellStyle name="Currency [0] 3" xfId="734"/>
    <cellStyle name="Currency [0] 4" xfId="735"/>
    <cellStyle name="Currency\[0]" xfId="736"/>
    <cellStyle name="Currency1 3" xfId="737"/>
    <cellStyle name="Currency1 4" xfId="738"/>
    <cellStyle name="Date 3" xfId="739"/>
    <cellStyle name="Date_Book1" xfId="740"/>
    <cellStyle name="Dezimal_laroux" xfId="741"/>
    <cellStyle name="Dollar (zero dec) 3" xfId="742"/>
    <cellStyle name="Entered" xfId="743"/>
    <cellStyle name="entry" xfId="744"/>
    <cellStyle name="Euro" xfId="745"/>
    <cellStyle name="EY House" xfId="746"/>
    <cellStyle name="Fixed 3" xfId="747"/>
    <cellStyle name="Fixed 4" xfId="748"/>
    <cellStyle name="Grey 4" xfId="749"/>
    <cellStyle name="Grey 5" xfId="750"/>
    <cellStyle name="百分比 2 2 4" xfId="751"/>
    <cellStyle name="Mon閠aire_!!!GO" xfId="752"/>
    <cellStyle name="PSDate" xfId="753"/>
    <cellStyle name="强调文字颜色 1 7" xfId="754"/>
    <cellStyle name="Neutral 3 2 2" xfId="755"/>
    <cellStyle name="Heading" xfId="756"/>
    <cellStyle name="Heading 3 4 2" xfId="757"/>
    <cellStyle name="Heading 4 4 2" xfId="758"/>
    <cellStyle name="常规 2" xfId="759"/>
    <cellStyle name="HEADING1 2" xfId="760"/>
    <cellStyle name="HEADING1 2 2" xfId="761"/>
    <cellStyle name="HEADING1 3" xfId="762"/>
    <cellStyle name="HEADING2 2" xfId="763"/>
    <cellStyle name="HEADING2 2 2" xfId="764"/>
    <cellStyle name="HEADING2 3" xfId="765"/>
    <cellStyle name="Hyperlink_8-邢台折~3" xfId="766"/>
    <cellStyle name="표준_(업무)평가단" xfId="767"/>
    <cellStyle name="标题 1 2 3 5" xfId="768"/>
    <cellStyle name="标题 1 3 2 5" xfId="769"/>
    <cellStyle name="KPMG Heading 3" xfId="770"/>
    <cellStyle name="百分比 2 17" xfId="771"/>
    <cellStyle name="Percent [0]" xfId="772"/>
    <cellStyle name="常规 7" xfId="773"/>
    <cellStyle name="好_Book1_1" xfId="774"/>
    <cellStyle name="中等" xfId="775"/>
    <cellStyle name="差 3 2 3" xfId="776"/>
    <cellStyle name="差_Book1_发文表-2015年资源枯竭城市转移支付资金安排表（定）" xfId="777"/>
    <cellStyle name="差_Book1_1" xfId="778"/>
    <cellStyle name="差_05潍坊_隋心对账单定稿0514" xfId="779"/>
    <cellStyle name="KPMG Heading 1" xfId="780"/>
    <cellStyle name="KPMG Heading 2" xfId="781"/>
    <cellStyle name="KPMG Heading 4" xfId="782"/>
    <cellStyle name="Linked Cell 4 2" xfId="783"/>
    <cellStyle name="Millares [0]_96 Risk" xfId="784"/>
    <cellStyle name="Millares_96 Risk" xfId="785"/>
    <cellStyle name="Moneda [0]_96 Risk" xfId="786"/>
    <cellStyle name="Monétaire [0]_!!!GO" xfId="787"/>
    <cellStyle name="Monétaire_!!!GO" xfId="788"/>
    <cellStyle name="Mon閠aire [0]_!!!GO" xfId="789"/>
    <cellStyle name="New Times Roman" xfId="790"/>
    <cellStyle name="Norma,_laroux_4_营业在建 (2)_E21" xfId="791"/>
    <cellStyle name="Normal - Style1 2 3" xfId="792"/>
    <cellStyle name="Normalny_Arkusz1" xfId="793"/>
    <cellStyle name="Note 9" xfId="794"/>
    <cellStyle name="链接单元格 3 2 9" xfId="795"/>
    <cellStyle name="Valuta_pldt" xfId="796"/>
    <cellStyle name="汇总 3 14" xfId="797"/>
    <cellStyle name="Output Line Items" xfId="798"/>
    <cellStyle name="Percent [0%]" xfId="799"/>
    <cellStyle name="Percent [0.00%]" xfId="800"/>
    <cellStyle name="Percent [2] 4" xfId="801"/>
    <cellStyle name="Percent [2] 5" xfId="802"/>
    <cellStyle name="Percent [2]P 2" xfId="803"/>
    <cellStyle name="Percent[0]" xfId="804"/>
    <cellStyle name="Percent[2]" xfId="805"/>
    <cellStyle name="Pourcentage_pldt" xfId="806"/>
    <cellStyle name="price" xfId="807"/>
    <cellStyle name="PSChar" xfId="808"/>
    <cellStyle name="PSChar 2" xfId="809"/>
    <cellStyle name="revised" xfId="810"/>
    <cellStyle name="RevList" xfId="811"/>
    <cellStyle name="RowLevel_0" xfId="812"/>
    <cellStyle name="section" xfId="813"/>
    <cellStyle name="SOR" xfId="814"/>
    <cellStyle name="style1" xfId="815"/>
    <cellStyle name="subhead" xfId="816"/>
    <cellStyle name="Text Indent B" xfId="817"/>
    <cellStyle name="Text Indent C" xfId="818"/>
    <cellStyle name="Unprotect" xfId="819"/>
    <cellStyle name="Valuta (0)_pldt" xfId="820"/>
    <cellStyle name="だ[0]_PLDT" xfId="821"/>
    <cellStyle name="百分比 2 15" xfId="822"/>
    <cellStyle name="百分比 2 16 2" xfId="823"/>
    <cellStyle name="捠壿 [0.00]_Region Orders (2)" xfId="824"/>
    <cellStyle name="编号" xfId="825"/>
    <cellStyle name="好 3 2 3" xfId="826"/>
    <cellStyle name="标题 4 3_2017年人大参阅资料（代表大会-定）1.14" xfId="827"/>
    <cellStyle name="标题 5" xfId="828"/>
    <cellStyle name="输入 2 2 8 2 3 2" xfId="829"/>
    <cellStyle name="输入 3 2 10" xfId="830"/>
    <cellStyle name="部门" xfId="831"/>
    <cellStyle name="差 3_2017年人大参阅资料（代表大会-定）1.14" xfId="832"/>
    <cellStyle name="差_05潍坊_华东" xfId="833"/>
    <cellStyle name="差_11大理 3 2 2" xfId="834"/>
    <cellStyle name="差_2006年33甘肃_华东" xfId="835"/>
    <cellStyle name="常规 28 3 5" xfId="836"/>
    <cellStyle name="后继超级链接_NEGS" xfId="837"/>
    <cellStyle name="差_48-60" xfId="838"/>
    <cellStyle name="好_48-60" xfId="839"/>
    <cellStyle name="货币 2 3" xfId="840"/>
    <cellStyle name="货币 2 6" xfId="841"/>
    <cellStyle name="千位分隔[0] 3 5" xfId="842"/>
    <cellStyle name="常规 133" xfId="843"/>
    <cellStyle name="常规 2 3 2" xfId="844"/>
    <cellStyle name="常规 23 7 2 2" xfId="845"/>
    <cellStyle name="烹拳 [0]_ +Foil &amp; -FOIL &amp; PAPER" xfId="846"/>
    <cellStyle name="常规_2013年国有资本经营预算完成情况表" xfId="847"/>
    <cellStyle name="常规 11 2" xfId="848"/>
    <cellStyle name="常规 23 3 2" xfId="849"/>
    <cellStyle name="常规 2 2 2 3" xfId="850"/>
    <cellStyle name="常规 2 3" xfId="851"/>
    <cellStyle name="常规 2 8 7" xfId="852"/>
    <cellStyle name="强调 3" xfId="853"/>
    <cellStyle name="常规 32 15" xfId="854"/>
    <cellStyle name="常规 52" xfId="855"/>
    <cellStyle name="常规 65 4" xfId="856"/>
    <cellStyle name="超级链接_NEGS" xfId="857"/>
    <cellStyle name="分级显示列_1_Book1" xfId="858"/>
    <cellStyle name="好 2 5" xfId="859"/>
    <cellStyle name="好 3_2017年人大参阅资料（代表大会-定）1.14" xfId="860"/>
    <cellStyle name="好_Book1_发文表-2015年资源枯竭城市转移支付资金安排表（定）" xfId="861"/>
    <cellStyle name="好_副本73283696546880457822010-04-29" xfId="862"/>
    <cellStyle name="货币 2 5" xfId="863"/>
    <cellStyle name="货币 2 7" xfId="864"/>
    <cellStyle name="着色 2 2 2" xfId="865"/>
    <cellStyle name="借出原因" xfId="866"/>
    <cellStyle name="千分位[0]_ 白土" xfId="867"/>
    <cellStyle name="桁区切り [0.00]_１１月価格表" xfId="868"/>
    <cellStyle name="后继超级链接" xfId="869"/>
    <cellStyle name="貨幣 [0]_SGV" xfId="870"/>
    <cellStyle name="千位分隔[0] 2 7" xfId="871"/>
    <cellStyle name="千位分隔[0] 5 5" xfId="872"/>
    <cellStyle name="数量 2" xfId="873"/>
    <cellStyle name="霓付_ +Foil &amp; -FOIL &amp; PAPER" xfId="874"/>
    <cellStyle name="檢查儲存格" xfId="875"/>
    <cellStyle name="警告文字" xfId="876"/>
    <cellStyle name="連結的儲存格" xfId="877"/>
    <cellStyle name="链接单元格 10" xfId="878"/>
    <cellStyle name="烹拳_ +Foil &amp; -FOIL &amp; PAPER" xfId="879"/>
    <cellStyle name="千分位_ 白土" xfId="880"/>
    <cellStyle name="千位分隔 2" xfId="881"/>
    <cellStyle name="千位分隔 2 2 2 2 3" xfId="882"/>
    <cellStyle name="千位分隔 2 4 2" xfId="883"/>
    <cellStyle name="千位分隔 2 5 2" xfId="884"/>
    <cellStyle name="千位分隔[0] 2" xfId="885"/>
    <cellStyle name="千位分隔[0] 2 2" xfId="886"/>
    <cellStyle name="千位分隔[0] 3" xfId="887"/>
    <cellStyle name="千位分隔[0] 4 2 2" xfId="888"/>
    <cellStyle name="钎霖_4岿角利" xfId="889"/>
    <cellStyle name="强调 1" xfId="890"/>
    <cellStyle name="强调 2" xfId="891"/>
    <cellStyle name="强调 2 4" xfId="892"/>
    <cellStyle name="日期" xfId="893"/>
    <cellStyle name="商品名称" xfId="894"/>
    <cellStyle name="注释 2 9 8" xfId="895"/>
    <cellStyle name="說明文字" xfId="896"/>
    <cellStyle name="通貨_１１月価格表" xfId="897"/>
    <cellStyle name="통화_1.24분기 평가표 " xfId="898"/>
    <cellStyle name="一般_EXPENSE" xfId="899"/>
    <cellStyle name="통화 [0]_1.24분기 평가표 " xfId="90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1"/>
  <sheetViews>
    <sheetView showGridLines="0" showZeros="0" workbookViewId="0">
      <selection activeCell="B14" sqref="B14"/>
    </sheetView>
  </sheetViews>
  <sheetFormatPr defaultColWidth="12.1666666666667" defaultRowHeight="11.25" outlineLevelCol="3"/>
  <cols>
    <col min="1" max="1" width="28" customWidth="1"/>
    <col min="2" max="2" width="67.1666666666667" customWidth="1"/>
    <col min="3" max="3" width="41.5" customWidth="1"/>
    <col min="4" max="4" width="29.8333333333333" customWidth="1"/>
    <col min="5" max="5" width="27.5" customWidth="1"/>
    <col min="255" max="255" width="12.8333333333333" customWidth="1"/>
    <col min="256" max="256" width="14.3333333333333" customWidth="1"/>
    <col min="257" max="257" width="63" customWidth="1"/>
    <col min="258" max="258" width="9.16666666666667" customWidth="1"/>
    <col min="259" max="259" width="49.8333333333333" customWidth="1"/>
    <col min="260" max="260" width="12.6666666666667" customWidth="1"/>
    <col min="511" max="511" width="12.8333333333333" customWidth="1"/>
    <col min="512" max="512" width="14.3333333333333" customWidth="1"/>
    <col min="513" max="513" width="63" customWidth="1"/>
    <col min="514" max="514" width="9.16666666666667" customWidth="1"/>
    <col min="515" max="515" width="49.8333333333333" customWidth="1"/>
    <col min="516" max="516" width="12.6666666666667" customWidth="1"/>
    <col min="767" max="767" width="12.8333333333333" customWidth="1"/>
    <col min="768" max="768" width="14.3333333333333" customWidth="1"/>
    <col min="769" max="769" width="63" customWidth="1"/>
    <col min="770" max="770" width="9.16666666666667" customWidth="1"/>
    <col min="771" max="771" width="49.8333333333333" customWidth="1"/>
    <col min="772" max="772" width="12.6666666666667" customWidth="1"/>
    <col min="1023" max="1023" width="12.8333333333333" customWidth="1"/>
    <col min="1024" max="1024" width="14.3333333333333" customWidth="1"/>
    <col min="1025" max="1025" width="63" customWidth="1"/>
    <col min="1026" max="1026" width="9.16666666666667" customWidth="1"/>
    <col min="1027" max="1027" width="49.8333333333333" customWidth="1"/>
    <col min="1028" max="1028" width="12.6666666666667" customWidth="1"/>
    <col min="1279" max="1279" width="12.8333333333333" customWidth="1"/>
    <col min="1280" max="1280" width="14.3333333333333" customWidth="1"/>
    <col min="1281" max="1281" width="63" customWidth="1"/>
    <col min="1282" max="1282" width="9.16666666666667" customWidth="1"/>
    <col min="1283" max="1283" width="49.8333333333333" customWidth="1"/>
    <col min="1284" max="1284" width="12.6666666666667" customWidth="1"/>
    <col min="1535" max="1535" width="12.8333333333333" customWidth="1"/>
    <col min="1536" max="1536" width="14.3333333333333" customWidth="1"/>
    <col min="1537" max="1537" width="63" customWidth="1"/>
    <col min="1538" max="1538" width="9.16666666666667" customWidth="1"/>
    <col min="1539" max="1539" width="49.8333333333333" customWidth="1"/>
    <col min="1540" max="1540" width="12.6666666666667" customWidth="1"/>
    <col min="1791" max="1791" width="12.8333333333333" customWidth="1"/>
    <col min="1792" max="1792" width="14.3333333333333" customWidth="1"/>
    <col min="1793" max="1793" width="63" customWidth="1"/>
    <col min="1794" max="1794" width="9.16666666666667" customWidth="1"/>
    <col min="1795" max="1795" width="49.8333333333333" customWidth="1"/>
    <col min="1796" max="1796" width="12.6666666666667" customWidth="1"/>
    <col min="2047" max="2047" width="12.8333333333333" customWidth="1"/>
    <col min="2048" max="2048" width="14.3333333333333" customWidth="1"/>
    <col min="2049" max="2049" width="63" customWidth="1"/>
    <col min="2050" max="2050" width="9.16666666666667" customWidth="1"/>
    <col min="2051" max="2051" width="49.8333333333333" customWidth="1"/>
    <col min="2052" max="2052" width="12.6666666666667" customWidth="1"/>
    <col min="2303" max="2303" width="12.8333333333333" customWidth="1"/>
    <col min="2304" max="2304" width="14.3333333333333" customWidth="1"/>
    <col min="2305" max="2305" width="63" customWidth="1"/>
    <col min="2306" max="2306" width="9.16666666666667" customWidth="1"/>
    <col min="2307" max="2307" width="49.8333333333333" customWidth="1"/>
    <col min="2308" max="2308" width="12.6666666666667" customWidth="1"/>
    <col min="2559" max="2559" width="12.8333333333333" customWidth="1"/>
    <col min="2560" max="2560" width="14.3333333333333" customWidth="1"/>
    <col min="2561" max="2561" width="63" customWidth="1"/>
    <col min="2562" max="2562" width="9.16666666666667" customWidth="1"/>
    <col min="2563" max="2563" width="49.8333333333333" customWidth="1"/>
    <col min="2564" max="2564" width="12.6666666666667" customWidth="1"/>
    <col min="2815" max="2815" width="12.8333333333333" customWidth="1"/>
    <col min="2816" max="2816" width="14.3333333333333" customWidth="1"/>
    <col min="2817" max="2817" width="63" customWidth="1"/>
    <col min="2818" max="2818" width="9.16666666666667" customWidth="1"/>
    <col min="2819" max="2819" width="49.8333333333333" customWidth="1"/>
    <col min="2820" max="2820" width="12.6666666666667" customWidth="1"/>
    <col min="3071" max="3071" width="12.8333333333333" customWidth="1"/>
    <col min="3072" max="3072" width="14.3333333333333" customWidth="1"/>
    <col min="3073" max="3073" width="63" customWidth="1"/>
    <col min="3074" max="3074" width="9.16666666666667" customWidth="1"/>
    <col min="3075" max="3075" width="49.8333333333333" customWidth="1"/>
    <col min="3076" max="3076" width="12.6666666666667" customWidth="1"/>
    <col min="3327" max="3327" width="12.8333333333333" customWidth="1"/>
    <col min="3328" max="3328" width="14.3333333333333" customWidth="1"/>
    <col min="3329" max="3329" width="63" customWidth="1"/>
    <col min="3330" max="3330" width="9.16666666666667" customWidth="1"/>
    <col min="3331" max="3331" width="49.8333333333333" customWidth="1"/>
    <col min="3332" max="3332" width="12.6666666666667" customWidth="1"/>
    <col min="3583" max="3583" width="12.8333333333333" customWidth="1"/>
    <col min="3584" max="3584" width="14.3333333333333" customWidth="1"/>
    <col min="3585" max="3585" width="63" customWidth="1"/>
    <col min="3586" max="3586" width="9.16666666666667" customWidth="1"/>
    <col min="3587" max="3587" width="49.8333333333333" customWidth="1"/>
    <col min="3588" max="3588" width="12.6666666666667" customWidth="1"/>
    <col min="3839" max="3839" width="12.8333333333333" customWidth="1"/>
    <col min="3840" max="3840" width="14.3333333333333" customWidth="1"/>
    <col min="3841" max="3841" width="63" customWidth="1"/>
    <col min="3842" max="3842" width="9.16666666666667" customWidth="1"/>
    <col min="3843" max="3843" width="49.8333333333333" customWidth="1"/>
    <col min="3844" max="3844" width="12.6666666666667" customWidth="1"/>
    <col min="4095" max="4095" width="12.8333333333333" customWidth="1"/>
    <col min="4096" max="4096" width="14.3333333333333" customWidth="1"/>
    <col min="4097" max="4097" width="63" customWidth="1"/>
    <col min="4098" max="4098" width="9.16666666666667" customWidth="1"/>
    <col min="4099" max="4099" width="49.8333333333333" customWidth="1"/>
    <col min="4100" max="4100" width="12.6666666666667" customWidth="1"/>
    <col min="4351" max="4351" width="12.8333333333333" customWidth="1"/>
    <col min="4352" max="4352" width="14.3333333333333" customWidth="1"/>
    <col min="4353" max="4353" width="63" customWidth="1"/>
    <col min="4354" max="4354" width="9.16666666666667" customWidth="1"/>
    <col min="4355" max="4355" width="49.8333333333333" customWidth="1"/>
    <col min="4356" max="4356" width="12.6666666666667" customWidth="1"/>
    <col min="4607" max="4607" width="12.8333333333333" customWidth="1"/>
    <col min="4608" max="4608" width="14.3333333333333" customWidth="1"/>
    <col min="4609" max="4609" width="63" customWidth="1"/>
    <col min="4610" max="4610" width="9.16666666666667" customWidth="1"/>
    <col min="4611" max="4611" width="49.8333333333333" customWidth="1"/>
    <col min="4612" max="4612" width="12.6666666666667" customWidth="1"/>
    <col min="4863" max="4863" width="12.8333333333333" customWidth="1"/>
    <col min="4864" max="4864" width="14.3333333333333" customWidth="1"/>
    <col min="4865" max="4865" width="63" customWidth="1"/>
    <col min="4866" max="4866" width="9.16666666666667" customWidth="1"/>
    <col min="4867" max="4867" width="49.8333333333333" customWidth="1"/>
    <col min="4868" max="4868" width="12.6666666666667" customWidth="1"/>
    <col min="5119" max="5119" width="12.8333333333333" customWidth="1"/>
    <col min="5120" max="5120" width="14.3333333333333" customWidth="1"/>
    <col min="5121" max="5121" width="63" customWidth="1"/>
    <col min="5122" max="5122" width="9.16666666666667" customWidth="1"/>
    <col min="5123" max="5123" width="49.8333333333333" customWidth="1"/>
    <col min="5124" max="5124" width="12.6666666666667" customWidth="1"/>
    <col min="5375" max="5375" width="12.8333333333333" customWidth="1"/>
    <col min="5376" max="5376" width="14.3333333333333" customWidth="1"/>
    <col min="5377" max="5377" width="63" customWidth="1"/>
    <col min="5378" max="5378" width="9.16666666666667" customWidth="1"/>
    <col min="5379" max="5379" width="49.8333333333333" customWidth="1"/>
    <col min="5380" max="5380" width="12.6666666666667" customWidth="1"/>
    <col min="5631" max="5631" width="12.8333333333333" customWidth="1"/>
    <col min="5632" max="5632" width="14.3333333333333" customWidth="1"/>
    <col min="5633" max="5633" width="63" customWidth="1"/>
    <col min="5634" max="5634" width="9.16666666666667" customWidth="1"/>
    <col min="5635" max="5635" width="49.8333333333333" customWidth="1"/>
    <col min="5636" max="5636" width="12.6666666666667" customWidth="1"/>
    <col min="5887" max="5887" width="12.8333333333333" customWidth="1"/>
    <col min="5888" max="5888" width="14.3333333333333" customWidth="1"/>
    <col min="5889" max="5889" width="63" customWidth="1"/>
    <col min="5890" max="5890" width="9.16666666666667" customWidth="1"/>
    <col min="5891" max="5891" width="49.8333333333333" customWidth="1"/>
    <col min="5892" max="5892" width="12.6666666666667" customWidth="1"/>
    <col min="6143" max="6143" width="12.8333333333333" customWidth="1"/>
    <col min="6144" max="6144" width="14.3333333333333" customWidth="1"/>
    <col min="6145" max="6145" width="63" customWidth="1"/>
    <col min="6146" max="6146" width="9.16666666666667" customWidth="1"/>
    <col min="6147" max="6147" width="49.8333333333333" customWidth="1"/>
    <col min="6148" max="6148" width="12.6666666666667" customWidth="1"/>
    <col min="6399" max="6399" width="12.8333333333333" customWidth="1"/>
    <col min="6400" max="6400" width="14.3333333333333" customWidth="1"/>
    <col min="6401" max="6401" width="63" customWidth="1"/>
    <col min="6402" max="6402" width="9.16666666666667" customWidth="1"/>
    <col min="6403" max="6403" width="49.8333333333333" customWidth="1"/>
    <col min="6404" max="6404" width="12.6666666666667" customWidth="1"/>
    <col min="6655" max="6655" width="12.8333333333333" customWidth="1"/>
    <col min="6656" max="6656" width="14.3333333333333" customWidth="1"/>
    <col min="6657" max="6657" width="63" customWidth="1"/>
    <col min="6658" max="6658" width="9.16666666666667" customWidth="1"/>
    <col min="6659" max="6659" width="49.8333333333333" customWidth="1"/>
    <col min="6660" max="6660" width="12.6666666666667" customWidth="1"/>
    <col min="6911" max="6911" width="12.8333333333333" customWidth="1"/>
    <col min="6912" max="6912" width="14.3333333333333" customWidth="1"/>
    <col min="6913" max="6913" width="63" customWidth="1"/>
    <col min="6914" max="6914" width="9.16666666666667" customWidth="1"/>
    <col min="6915" max="6915" width="49.8333333333333" customWidth="1"/>
    <col min="6916" max="6916" width="12.6666666666667" customWidth="1"/>
    <col min="7167" max="7167" width="12.8333333333333" customWidth="1"/>
    <col min="7168" max="7168" width="14.3333333333333" customWidth="1"/>
    <col min="7169" max="7169" width="63" customWidth="1"/>
    <col min="7170" max="7170" width="9.16666666666667" customWidth="1"/>
    <col min="7171" max="7171" width="49.8333333333333" customWidth="1"/>
    <col min="7172" max="7172" width="12.6666666666667" customWidth="1"/>
    <col min="7423" max="7423" width="12.8333333333333" customWidth="1"/>
    <col min="7424" max="7424" width="14.3333333333333" customWidth="1"/>
    <col min="7425" max="7425" width="63" customWidth="1"/>
    <col min="7426" max="7426" width="9.16666666666667" customWidth="1"/>
    <col min="7427" max="7427" width="49.8333333333333" customWidth="1"/>
    <col min="7428" max="7428" width="12.6666666666667" customWidth="1"/>
    <col min="7679" max="7679" width="12.8333333333333" customWidth="1"/>
    <col min="7680" max="7680" width="14.3333333333333" customWidth="1"/>
    <col min="7681" max="7681" width="63" customWidth="1"/>
    <col min="7682" max="7682" width="9.16666666666667" customWidth="1"/>
    <col min="7683" max="7683" width="49.8333333333333" customWidth="1"/>
    <col min="7684" max="7684" width="12.6666666666667" customWidth="1"/>
    <col min="7935" max="7935" width="12.8333333333333" customWidth="1"/>
    <col min="7936" max="7936" width="14.3333333333333" customWidth="1"/>
    <col min="7937" max="7937" width="63" customWidth="1"/>
    <col min="7938" max="7938" width="9.16666666666667" customWidth="1"/>
    <col min="7939" max="7939" width="49.8333333333333" customWidth="1"/>
    <col min="7940" max="7940" width="12.6666666666667" customWidth="1"/>
    <col min="8191" max="8191" width="12.8333333333333" customWidth="1"/>
    <col min="8192" max="8192" width="14.3333333333333" customWidth="1"/>
    <col min="8193" max="8193" width="63" customWidth="1"/>
    <col min="8194" max="8194" width="9.16666666666667" customWidth="1"/>
    <col min="8195" max="8195" width="49.8333333333333" customWidth="1"/>
    <col min="8196" max="8196" width="12.6666666666667" customWidth="1"/>
    <col min="8447" max="8447" width="12.8333333333333" customWidth="1"/>
    <col min="8448" max="8448" width="14.3333333333333" customWidth="1"/>
    <col min="8449" max="8449" width="63" customWidth="1"/>
    <col min="8450" max="8450" width="9.16666666666667" customWidth="1"/>
    <col min="8451" max="8451" width="49.8333333333333" customWidth="1"/>
    <col min="8452" max="8452" width="12.6666666666667" customWidth="1"/>
    <col min="8703" max="8703" width="12.8333333333333" customWidth="1"/>
    <col min="8704" max="8704" width="14.3333333333333" customWidth="1"/>
    <col min="8705" max="8705" width="63" customWidth="1"/>
    <col min="8706" max="8706" width="9.16666666666667" customWidth="1"/>
    <col min="8707" max="8707" width="49.8333333333333" customWidth="1"/>
    <col min="8708" max="8708" width="12.6666666666667" customWidth="1"/>
    <col min="8959" max="8959" width="12.8333333333333" customWidth="1"/>
    <col min="8960" max="8960" width="14.3333333333333" customWidth="1"/>
    <col min="8961" max="8961" width="63" customWidth="1"/>
    <col min="8962" max="8962" width="9.16666666666667" customWidth="1"/>
    <col min="8963" max="8963" width="49.8333333333333" customWidth="1"/>
    <col min="8964" max="8964" width="12.6666666666667" customWidth="1"/>
    <col min="9215" max="9215" width="12.8333333333333" customWidth="1"/>
    <col min="9216" max="9216" width="14.3333333333333" customWidth="1"/>
    <col min="9217" max="9217" width="63" customWidth="1"/>
    <col min="9218" max="9218" width="9.16666666666667" customWidth="1"/>
    <col min="9219" max="9219" width="49.8333333333333" customWidth="1"/>
    <col min="9220" max="9220" width="12.6666666666667" customWidth="1"/>
    <col min="9471" max="9471" width="12.8333333333333" customWidth="1"/>
    <col min="9472" max="9472" width="14.3333333333333" customWidth="1"/>
    <col min="9473" max="9473" width="63" customWidth="1"/>
    <col min="9474" max="9474" width="9.16666666666667" customWidth="1"/>
    <col min="9475" max="9475" width="49.8333333333333" customWidth="1"/>
    <col min="9476" max="9476" width="12.6666666666667" customWidth="1"/>
    <col min="9727" max="9727" width="12.8333333333333" customWidth="1"/>
    <col min="9728" max="9728" width="14.3333333333333" customWidth="1"/>
    <col min="9729" max="9729" width="63" customWidth="1"/>
    <col min="9730" max="9730" width="9.16666666666667" customWidth="1"/>
    <col min="9731" max="9731" width="49.8333333333333" customWidth="1"/>
    <col min="9732" max="9732" width="12.6666666666667" customWidth="1"/>
    <col min="9983" max="9983" width="12.8333333333333" customWidth="1"/>
    <col min="9984" max="9984" width="14.3333333333333" customWidth="1"/>
    <col min="9985" max="9985" width="63" customWidth="1"/>
    <col min="9986" max="9986" width="9.16666666666667" customWidth="1"/>
    <col min="9987" max="9987" width="49.8333333333333" customWidth="1"/>
    <col min="9988" max="9988" width="12.6666666666667" customWidth="1"/>
    <col min="10239" max="10239" width="12.8333333333333" customWidth="1"/>
    <col min="10240" max="10240" width="14.3333333333333" customWidth="1"/>
    <col min="10241" max="10241" width="63" customWidth="1"/>
    <col min="10242" max="10242" width="9.16666666666667" customWidth="1"/>
    <col min="10243" max="10243" width="49.8333333333333" customWidth="1"/>
    <col min="10244" max="10244" width="12.6666666666667" customWidth="1"/>
    <col min="10495" max="10495" width="12.8333333333333" customWidth="1"/>
    <col min="10496" max="10496" width="14.3333333333333" customWidth="1"/>
    <col min="10497" max="10497" width="63" customWidth="1"/>
    <col min="10498" max="10498" width="9.16666666666667" customWidth="1"/>
    <col min="10499" max="10499" width="49.8333333333333" customWidth="1"/>
    <col min="10500" max="10500" width="12.6666666666667" customWidth="1"/>
    <col min="10751" max="10751" width="12.8333333333333" customWidth="1"/>
    <col min="10752" max="10752" width="14.3333333333333" customWidth="1"/>
    <col min="10753" max="10753" width="63" customWidth="1"/>
    <col min="10754" max="10754" width="9.16666666666667" customWidth="1"/>
    <col min="10755" max="10755" width="49.8333333333333" customWidth="1"/>
    <col min="10756" max="10756" width="12.6666666666667" customWidth="1"/>
    <col min="11007" max="11007" width="12.8333333333333" customWidth="1"/>
    <col min="11008" max="11008" width="14.3333333333333" customWidth="1"/>
    <col min="11009" max="11009" width="63" customWidth="1"/>
    <col min="11010" max="11010" width="9.16666666666667" customWidth="1"/>
    <col min="11011" max="11011" width="49.8333333333333" customWidth="1"/>
    <col min="11012" max="11012" width="12.6666666666667" customWidth="1"/>
    <col min="11263" max="11263" width="12.8333333333333" customWidth="1"/>
    <col min="11264" max="11264" width="14.3333333333333" customWidth="1"/>
    <col min="11265" max="11265" width="63" customWidth="1"/>
    <col min="11266" max="11266" width="9.16666666666667" customWidth="1"/>
    <col min="11267" max="11267" width="49.8333333333333" customWidth="1"/>
    <col min="11268" max="11268" width="12.6666666666667" customWidth="1"/>
    <col min="11519" max="11519" width="12.8333333333333" customWidth="1"/>
    <col min="11520" max="11520" width="14.3333333333333" customWidth="1"/>
    <col min="11521" max="11521" width="63" customWidth="1"/>
    <col min="11522" max="11522" width="9.16666666666667" customWidth="1"/>
    <col min="11523" max="11523" width="49.8333333333333" customWidth="1"/>
    <col min="11524" max="11524" width="12.6666666666667" customWidth="1"/>
    <col min="11775" max="11775" width="12.8333333333333" customWidth="1"/>
    <col min="11776" max="11776" width="14.3333333333333" customWidth="1"/>
    <col min="11777" max="11777" width="63" customWidth="1"/>
    <col min="11778" max="11778" width="9.16666666666667" customWidth="1"/>
    <col min="11779" max="11779" width="49.8333333333333" customWidth="1"/>
    <col min="11780" max="11780" width="12.6666666666667" customWidth="1"/>
    <col min="12031" max="12031" width="12.8333333333333" customWidth="1"/>
    <col min="12032" max="12032" width="14.3333333333333" customWidth="1"/>
    <col min="12033" max="12033" width="63" customWidth="1"/>
    <col min="12034" max="12034" width="9.16666666666667" customWidth="1"/>
    <col min="12035" max="12035" width="49.8333333333333" customWidth="1"/>
    <col min="12036" max="12036" width="12.6666666666667" customWidth="1"/>
    <col min="12287" max="12287" width="12.8333333333333" customWidth="1"/>
    <col min="12288" max="12288" width="14.3333333333333" customWidth="1"/>
    <col min="12289" max="12289" width="63" customWidth="1"/>
    <col min="12290" max="12290" width="9.16666666666667" customWidth="1"/>
    <col min="12291" max="12291" width="49.8333333333333" customWidth="1"/>
    <col min="12292" max="12292" width="12.6666666666667" customWidth="1"/>
    <col min="12543" max="12543" width="12.8333333333333" customWidth="1"/>
    <col min="12544" max="12544" width="14.3333333333333" customWidth="1"/>
    <col min="12545" max="12545" width="63" customWidth="1"/>
    <col min="12546" max="12546" width="9.16666666666667" customWidth="1"/>
    <col min="12547" max="12547" width="49.8333333333333" customWidth="1"/>
    <col min="12548" max="12548" width="12.6666666666667" customWidth="1"/>
    <col min="12799" max="12799" width="12.8333333333333" customWidth="1"/>
    <col min="12800" max="12800" width="14.3333333333333" customWidth="1"/>
    <col min="12801" max="12801" width="63" customWidth="1"/>
    <col min="12802" max="12802" width="9.16666666666667" customWidth="1"/>
    <col min="12803" max="12803" width="49.8333333333333" customWidth="1"/>
    <col min="12804" max="12804" width="12.6666666666667" customWidth="1"/>
    <col min="13055" max="13055" width="12.8333333333333" customWidth="1"/>
    <col min="13056" max="13056" width="14.3333333333333" customWidth="1"/>
    <col min="13057" max="13057" width="63" customWidth="1"/>
    <col min="13058" max="13058" width="9.16666666666667" customWidth="1"/>
    <col min="13059" max="13059" width="49.8333333333333" customWidth="1"/>
    <col min="13060" max="13060" width="12.6666666666667" customWidth="1"/>
    <col min="13311" max="13311" width="12.8333333333333" customWidth="1"/>
    <col min="13312" max="13312" width="14.3333333333333" customWidth="1"/>
    <col min="13313" max="13313" width="63" customWidth="1"/>
    <col min="13314" max="13314" width="9.16666666666667" customWidth="1"/>
    <col min="13315" max="13315" width="49.8333333333333" customWidth="1"/>
    <col min="13316" max="13316" width="12.6666666666667" customWidth="1"/>
    <col min="13567" max="13567" width="12.8333333333333" customWidth="1"/>
    <col min="13568" max="13568" width="14.3333333333333" customWidth="1"/>
    <col min="13569" max="13569" width="63" customWidth="1"/>
    <col min="13570" max="13570" width="9.16666666666667" customWidth="1"/>
    <col min="13571" max="13571" width="49.8333333333333" customWidth="1"/>
    <col min="13572" max="13572" width="12.6666666666667" customWidth="1"/>
    <col min="13823" max="13823" width="12.8333333333333" customWidth="1"/>
    <col min="13824" max="13824" width="14.3333333333333" customWidth="1"/>
    <col min="13825" max="13825" width="63" customWidth="1"/>
    <col min="13826" max="13826" width="9.16666666666667" customWidth="1"/>
    <col min="13827" max="13827" width="49.8333333333333" customWidth="1"/>
    <col min="13828" max="13828" width="12.6666666666667" customWidth="1"/>
    <col min="14079" max="14079" width="12.8333333333333" customWidth="1"/>
    <col min="14080" max="14080" width="14.3333333333333" customWidth="1"/>
    <col min="14081" max="14081" width="63" customWidth="1"/>
    <col min="14082" max="14082" width="9.16666666666667" customWidth="1"/>
    <col min="14083" max="14083" width="49.8333333333333" customWidth="1"/>
    <col min="14084" max="14084" width="12.6666666666667" customWidth="1"/>
    <col min="14335" max="14335" width="12.8333333333333" customWidth="1"/>
    <col min="14336" max="14336" width="14.3333333333333" customWidth="1"/>
    <col min="14337" max="14337" width="63" customWidth="1"/>
    <col min="14338" max="14338" width="9.16666666666667" customWidth="1"/>
    <col min="14339" max="14339" width="49.8333333333333" customWidth="1"/>
    <col min="14340" max="14340" width="12.6666666666667" customWidth="1"/>
    <col min="14591" max="14591" width="12.8333333333333" customWidth="1"/>
    <col min="14592" max="14592" width="14.3333333333333" customWidth="1"/>
    <col min="14593" max="14593" width="63" customWidth="1"/>
    <col min="14594" max="14594" width="9.16666666666667" customWidth="1"/>
    <col min="14595" max="14595" width="49.8333333333333" customWidth="1"/>
    <col min="14596" max="14596" width="12.6666666666667" customWidth="1"/>
    <col min="14847" max="14847" width="12.8333333333333" customWidth="1"/>
    <col min="14848" max="14848" width="14.3333333333333" customWidth="1"/>
    <col min="14849" max="14849" width="63" customWidth="1"/>
    <col min="14850" max="14850" width="9.16666666666667" customWidth="1"/>
    <col min="14851" max="14851" width="49.8333333333333" customWidth="1"/>
    <col min="14852" max="14852" width="12.6666666666667" customWidth="1"/>
    <col min="15103" max="15103" width="12.8333333333333" customWidth="1"/>
    <col min="15104" max="15104" width="14.3333333333333" customWidth="1"/>
    <col min="15105" max="15105" width="63" customWidth="1"/>
    <col min="15106" max="15106" width="9.16666666666667" customWidth="1"/>
    <col min="15107" max="15107" width="49.8333333333333" customWidth="1"/>
    <col min="15108" max="15108" width="12.6666666666667" customWidth="1"/>
    <col min="15359" max="15359" width="12.8333333333333" customWidth="1"/>
    <col min="15360" max="15360" width="14.3333333333333" customWidth="1"/>
    <col min="15361" max="15361" width="63" customWidth="1"/>
    <col min="15362" max="15362" width="9.16666666666667" customWidth="1"/>
    <col min="15363" max="15363" width="49.8333333333333" customWidth="1"/>
    <col min="15364" max="15364" width="12.6666666666667" customWidth="1"/>
    <col min="15615" max="15615" width="12.8333333333333" customWidth="1"/>
    <col min="15616" max="15616" width="14.3333333333333" customWidth="1"/>
    <col min="15617" max="15617" width="63" customWidth="1"/>
    <col min="15618" max="15618" width="9.16666666666667" customWidth="1"/>
    <col min="15619" max="15619" width="49.8333333333333" customWidth="1"/>
    <col min="15620" max="15620" width="12.6666666666667" customWidth="1"/>
    <col min="15871" max="15871" width="12.8333333333333" customWidth="1"/>
    <col min="15872" max="15872" width="14.3333333333333" customWidth="1"/>
    <col min="15873" max="15873" width="63" customWidth="1"/>
    <col min="15874" max="15874" width="9.16666666666667" customWidth="1"/>
    <col min="15875" max="15875" width="49.8333333333333" customWidth="1"/>
    <col min="15876" max="15876" width="12.6666666666667" customWidth="1"/>
    <col min="16127" max="16127" width="12.8333333333333" customWidth="1"/>
    <col min="16128" max="16128" width="14.3333333333333" customWidth="1"/>
    <col min="16129" max="16129" width="63" customWidth="1"/>
    <col min="16130" max="16130" width="9.16666666666667" customWidth="1"/>
    <col min="16131" max="16131" width="49.8333333333333" customWidth="1"/>
    <col min="16132" max="16132" width="12.6666666666667" customWidth="1"/>
  </cols>
  <sheetData>
    <row r="1" ht="19.5" customHeight="1" spans="1:3">
      <c r="A1" s="261" t="s">
        <v>0</v>
      </c>
      <c r="B1" s="261"/>
      <c r="C1" s="261"/>
    </row>
    <row r="2" ht="41.25" customHeight="1" spans="1:4">
      <c r="A2" s="234" t="s">
        <v>1</v>
      </c>
      <c r="B2" s="235"/>
      <c r="C2" s="235"/>
      <c r="D2" s="262"/>
    </row>
    <row r="3" ht="19.5" customHeight="1" spans="1:4">
      <c r="A3" s="263" t="s">
        <v>2</v>
      </c>
      <c r="B3" s="263" t="s">
        <v>3</v>
      </c>
      <c r="C3" s="263"/>
      <c r="D3" s="264"/>
    </row>
    <row r="4" ht="22.5" customHeight="1" spans="1:4">
      <c r="A4" s="265" t="s">
        <v>4</v>
      </c>
      <c r="B4" s="266" t="s">
        <v>5</v>
      </c>
      <c r="C4" s="267" t="s">
        <v>6</v>
      </c>
      <c r="D4" s="264"/>
    </row>
    <row r="5" ht="22.5" customHeight="1" spans="1:4">
      <c r="A5" s="265" t="s">
        <v>7</v>
      </c>
      <c r="B5" s="266" t="s">
        <v>8</v>
      </c>
      <c r="C5" s="267"/>
      <c r="D5" s="264"/>
    </row>
    <row r="6" ht="22.5" customHeight="1" spans="1:4">
      <c r="A6" s="265" t="s">
        <v>9</v>
      </c>
      <c r="B6" s="266" t="s">
        <v>10</v>
      </c>
      <c r="C6" s="267"/>
      <c r="D6" s="264"/>
    </row>
    <row r="7" ht="22.5" customHeight="1" spans="1:4">
      <c r="A7" s="265" t="s">
        <v>11</v>
      </c>
      <c r="B7" s="266" t="s">
        <v>12</v>
      </c>
      <c r="C7" s="267"/>
      <c r="D7" s="264"/>
    </row>
    <row r="8" ht="22.5" customHeight="1" spans="1:4">
      <c r="A8" s="265" t="s">
        <v>13</v>
      </c>
      <c r="B8" s="266" t="s">
        <v>14</v>
      </c>
      <c r="C8" s="267"/>
      <c r="D8" s="264"/>
    </row>
    <row r="9" ht="22.5" customHeight="1" spans="1:4">
      <c r="A9" s="265" t="s">
        <v>15</v>
      </c>
      <c r="B9" s="266" t="s">
        <v>16</v>
      </c>
      <c r="C9" s="267"/>
      <c r="D9" s="264"/>
    </row>
    <row r="10" ht="22.5" customHeight="1" spans="1:4">
      <c r="A10" s="265" t="s">
        <v>17</v>
      </c>
      <c r="B10" s="266" t="s">
        <v>18</v>
      </c>
      <c r="C10" s="267" t="s">
        <v>19</v>
      </c>
      <c r="D10" s="264"/>
    </row>
    <row r="11" ht="22.5" customHeight="1" spans="1:4">
      <c r="A11" s="265" t="s">
        <v>20</v>
      </c>
      <c r="B11" s="266" t="s">
        <v>21</v>
      </c>
      <c r="C11" s="267"/>
      <c r="D11" s="264"/>
    </row>
    <row r="12" ht="22.5" customHeight="1" spans="1:4">
      <c r="A12" s="265" t="s">
        <v>22</v>
      </c>
      <c r="B12" s="266" t="s">
        <v>23</v>
      </c>
      <c r="C12" s="267"/>
      <c r="D12" s="264"/>
    </row>
    <row r="13" ht="22.5" customHeight="1" spans="1:4">
      <c r="A13" s="265" t="s">
        <v>24</v>
      </c>
      <c r="B13" s="266" t="s">
        <v>25</v>
      </c>
      <c r="C13" s="267"/>
      <c r="D13" s="264"/>
    </row>
    <row r="14" ht="22.5" customHeight="1" spans="1:4">
      <c r="A14" s="265" t="s">
        <v>26</v>
      </c>
      <c r="B14" s="266" t="s">
        <v>27</v>
      </c>
      <c r="C14" s="267"/>
      <c r="D14" s="264"/>
    </row>
    <row r="15" ht="22.5" customHeight="1" spans="1:4">
      <c r="A15" s="265" t="s">
        <v>28</v>
      </c>
      <c r="B15" s="266" t="s">
        <v>29</v>
      </c>
      <c r="C15" s="267" t="s">
        <v>30</v>
      </c>
      <c r="D15" s="264"/>
    </row>
    <row r="16" ht="22.5" customHeight="1" spans="1:4">
      <c r="A16" s="265" t="s">
        <v>31</v>
      </c>
      <c r="B16" s="266" t="s">
        <v>32</v>
      </c>
      <c r="C16" s="267"/>
      <c r="D16" s="264"/>
    </row>
    <row r="17" ht="22.5" customHeight="1" spans="1:4">
      <c r="A17" s="265" t="s">
        <v>33</v>
      </c>
      <c r="B17" s="266" t="s">
        <v>34</v>
      </c>
      <c r="C17" s="267" t="s">
        <v>35</v>
      </c>
      <c r="D17" s="264"/>
    </row>
    <row r="18" ht="22.5" customHeight="1" spans="1:4">
      <c r="A18" s="265" t="s">
        <v>36</v>
      </c>
      <c r="B18" s="266" t="s">
        <v>37</v>
      </c>
      <c r="C18" s="267"/>
      <c r="D18" s="264"/>
    </row>
    <row r="19" ht="22.5" customHeight="1" spans="1:4">
      <c r="A19" s="265" t="s">
        <v>38</v>
      </c>
      <c r="B19" s="266" t="s">
        <v>39</v>
      </c>
      <c r="C19" s="267" t="s">
        <v>40</v>
      </c>
      <c r="D19" s="264"/>
    </row>
    <row r="20" ht="12.75" customHeight="1" spans="1:4">
      <c r="A20" s="264"/>
      <c r="B20" s="264"/>
      <c r="C20" s="268"/>
      <c r="D20" s="264"/>
    </row>
    <row r="21" ht="16.9" customHeight="1"/>
  </sheetData>
  <mergeCells count="5">
    <mergeCell ref="A2:C2"/>
    <mergeCell ref="C4:C9"/>
    <mergeCell ref="C10:C14"/>
    <mergeCell ref="C15:C16"/>
    <mergeCell ref="C17:C18"/>
  </mergeCells>
  <printOptions horizontalCentered="1"/>
  <pageMargins left="0.708661417322835" right="0.708661417322835" top="0.354330708661417" bottom="0.31496062992126"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X48"/>
  <sheetViews>
    <sheetView showGridLines="0" showZeros="0" zoomScale="85" zoomScaleNormal="85" zoomScaleSheetLayoutView="90" topLeftCell="A8" workbookViewId="0">
      <selection activeCell="A26" sqref="A26"/>
    </sheetView>
  </sheetViews>
  <sheetFormatPr defaultColWidth="9" defaultRowHeight="11.25"/>
  <cols>
    <col min="1" max="1" width="68.5" customWidth="1"/>
    <col min="2" max="5" width="18.5" customWidth="1"/>
    <col min="6" max="6" width="18.5" hidden="1" customWidth="1"/>
    <col min="7" max="7" width="18.5" customWidth="1"/>
    <col min="8" max="12" width="12" customWidth="1"/>
    <col min="13" max="13" width="8.33333333333333" customWidth="1"/>
    <col min="14" max="50" width="12" customWidth="1"/>
  </cols>
  <sheetData>
    <row r="1" ht="19.5" customHeight="1" spans="1:7">
      <c r="A1" s="2" t="s">
        <v>41</v>
      </c>
      <c r="B1" s="115"/>
      <c r="C1" s="115"/>
      <c r="D1" s="115"/>
      <c r="E1" s="233"/>
      <c r="F1" s="115"/>
      <c r="G1" s="233"/>
    </row>
    <row r="2" ht="34.5" customHeight="1" spans="1:50">
      <c r="A2" s="234" t="s">
        <v>42</v>
      </c>
      <c r="B2" s="235"/>
      <c r="C2" s="235"/>
      <c r="D2" s="235"/>
      <c r="E2" s="235"/>
      <c r="F2" s="235"/>
      <c r="G2" s="235"/>
      <c r="H2" s="236"/>
      <c r="I2" s="236"/>
      <c r="J2" s="236"/>
      <c r="K2" s="236"/>
      <c r="L2" s="236"/>
      <c r="M2" s="257"/>
      <c r="N2" s="257"/>
      <c r="O2" s="257"/>
      <c r="P2" s="257"/>
      <c r="Q2" s="257"/>
      <c r="R2" s="257"/>
      <c r="S2" s="257"/>
      <c r="T2" s="257"/>
      <c r="U2" s="257"/>
      <c r="V2" s="257"/>
      <c r="W2" s="257"/>
      <c r="X2" s="257"/>
      <c r="Y2" s="257"/>
      <c r="Z2" s="257"/>
      <c r="AA2" s="257"/>
      <c r="AB2" s="257"/>
      <c r="AC2" s="257"/>
      <c r="AD2" s="257"/>
      <c r="AE2" s="257"/>
      <c r="AF2" s="257"/>
      <c r="AG2" s="257"/>
      <c r="AH2" s="257"/>
      <c r="AI2" s="257"/>
      <c r="AJ2" s="257"/>
      <c r="AK2" s="257"/>
      <c r="AL2" s="257"/>
      <c r="AM2" s="257"/>
      <c r="AN2" s="257"/>
      <c r="AO2" s="257"/>
      <c r="AP2" s="257"/>
      <c r="AQ2" s="257"/>
      <c r="AR2" s="257"/>
      <c r="AS2" s="257"/>
      <c r="AT2" s="257"/>
      <c r="AU2" s="257"/>
      <c r="AV2" s="257"/>
      <c r="AW2" s="257"/>
      <c r="AX2" s="257"/>
    </row>
    <row r="3" ht="19.5" customHeight="1" spans="1:50">
      <c r="A3" s="237"/>
      <c r="B3" s="60"/>
      <c r="C3" s="61"/>
      <c r="E3" s="62"/>
      <c r="G3" s="63" t="s">
        <v>43</v>
      </c>
      <c r="H3" s="238"/>
      <c r="I3" s="238"/>
      <c r="J3" s="238"/>
      <c r="K3" s="238"/>
      <c r="L3" s="238"/>
      <c r="M3" s="258"/>
      <c r="N3" s="258"/>
      <c r="O3" s="258"/>
      <c r="P3" s="258"/>
      <c r="Q3" s="258"/>
      <c r="R3" s="258"/>
      <c r="S3" s="258"/>
      <c r="T3" s="258"/>
      <c r="U3" s="258"/>
      <c r="V3" s="258"/>
      <c r="W3" s="258"/>
      <c r="X3" s="258"/>
      <c r="Y3" s="258"/>
      <c r="Z3" s="258"/>
      <c r="AA3" s="258"/>
      <c r="AB3" s="258"/>
      <c r="AC3" s="258"/>
      <c r="AD3" s="258"/>
      <c r="AE3" s="258"/>
      <c r="AF3" s="258"/>
      <c r="AG3" s="258"/>
      <c r="AH3" s="258"/>
      <c r="AI3" s="258"/>
      <c r="AJ3" s="258"/>
      <c r="AK3" s="258"/>
      <c r="AL3" s="258"/>
      <c r="AM3" s="258"/>
      <c r="AN3" s="258"/>
      <c r="AO3" s="258"/>
      <c r="AP3" s="258"/>
      <c r="AQ3" s="258"/>
      <c r="AR3" s="258"/>
      <c r="AS3" s="258"/>
      <c r="AT3" s="258"/>
      <c r="AU3" s="258"/>
      <c r="AV3" s="258"/>
      <c r="AW3" s="258"/>
      <c r="AX3" s="258"/>
    </row>
    <row r="4" ht="19.5" customHeight="1" spans="1:50">
      <c r="A4" s="239" t="s">
        <v>44</v>
      </c>
      <c r="B4" s="239" t="s">
        <v>45</v>
      </c>
      <c r="C4" s="208" t="s">
        <v>46</v>
      </c>
      <c r="D4" s="240" t="s">
        <v>47</v>
      </c>
      <c r="E4" s="65" t="s">
        <v>48</v>
      </c>
      <c r="F4" s="241" t="s">
        <v>49</v>
      </c>
      <c r="G4" s="66" t="s">
        <v>50</v>
      </c>
      <c r="H4" s="80"/>
      <c r="I4" s="80"/>
      <c r="J4" s="80"/>
      <c r="K4" s="80"/>
      <c r="L4" s="80"/>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260"/>
    </row>
    <row r="5" ht="19.5" customHeight="1" spans="1:50">
      <c r="A5" s="242"/>
      <c r="B5" s="242"/>
      <c r="C5" s="211"/>
      <c r="D5" s="243"/>
      <c r="E5" s="65"/>
      <c r="F5" s="243"/>
      <c r="G5" s="66"/>
      <c r="H5" s="80"/>
      <c r="I5" s="80"/>
      <c r="J5" s="80"/>
      <c r="K5" s="80"/>
      <c r="L5" s="80"/>
      <c r="M5" s="80"/>
      <c r="N5" s="64"/>
      <c r="O5" s="64"/>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260"/>
    </row>
    <row r="6" ht="17.25" customHeight="1" spans="1:50">
      <c r="A6" s="244" t="s">
        <v>51</v>
      </c>
      <c r="B6" s="109">
        <f>SUM(B7:B26)</f>
        <v>227713</v>
      </c>
      <c r="C6" s="109">
        <f>SUM(C7:C26)</f>
        <v>110570</v>
      </c>
      <c r="D6" s="109">
        <f>SUM(D7:D26)</f>
        <v>110564</v>
      </c>
      <c r="E6" s="104">
        <f>D6/C6</f>
        <v>0.99994573573302</v>
      </c>
      <c r="F6" s="109">
        <f>SUM(F7:F26)</f>
        <v>115860</v>
      </c>
      <c r="G6" s="104">
        <f>(D6-F6)/F6</f>
        <v>-0.0457103400655964</v>
      </c>
      <c r="H6" s="80"/>
      <c r="I6" s="80"/>
      <c r="J6" s="80"/>
      <c r="K6" s="80"/>
      <c r="L6" s="80"/>
      <c r="M6" s="259"/>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row>
    <row r="7" ht="17.25" customHeight="1" spans="1:50">
      <c r="A7" s="245" t="s">
        <v>52</v>
      </c>
      <c r="B7" s="100">
        <v>151063</v>
      </c>
      <c r="C7" s="100">
        <v>45427</v>
      </c>
      <c r="D7" s="103">
        <v>45421</v>
      </c>
      <c r="E7" s="104">
        <f>D7/C7</f>
        <v>0.999867919959495</v>
      </c>
      <c r="F7" s="103">
        <v>44578</v>
      </c>
      <c r="G7" s="104">
        <f t="shared" ref="G7:G47" si="0">(D7-F7)/F7</f>
        <v>0.0189106734263538</v>
      </c>
      <c r="H7" s="80"/>
      <c r="I7" s="80"/>
      <c r="J7" s="80"/>
      <c r="K7" s="80"/>
      <c r="L7" s="80"/>
      <c r="M7" s="80"/>
      <c r="N7" s="80"/>
      <c r="O7" s="64"/>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row>
    <row r="8" ht="17.25" customHeight="1" spans="1:50">
      <c r="A8" s="245" t="s">
        <v>53</v>
      </c>
      <c r="B8" s="100">
        <v>0</v>
      </c>
      <c r="C8" s="246">
        <v>0</v>
      </c>
      <c r="D8" s="246"/>
      <c r="E8" s="247"/>
      <c r="F8" s="246" t="s">
        <v>54</v>
      </c>
      <c r="G8" s="104"/>
      <c r="H8" s="80"/>
      <c r="I8" s="80"/>
      <c r="J8" s="80"/>
      <c r="K8" s="80"/>
      <c r="L8" s="80"/>
      <c r="M8" s="80"/>
      <c r="N8" s="80"/>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row>
    <row r="9" ht="17.25" customHeight="1" spans="1:50">
      <c r="A9" s="245" t="s">
        <v>55</v>
      </c>
      <c r="B9" s="100">
        <v>7663</v>
      </c>
      <c r="C9" s="100">
        <v>7663</v>
      </c>
      <c r="D9" s="103">
        <v>7664</v>
      </c>
      <c r="E9" s="104">
        <f t="shared" ref="E9:E47" si="1">D9/C9</f>
        <v>1.00013049719431</v>
      </c>
      <c r="F9" s="103">
        <v>8283</v>
      </c>
      <c r="G9" s="104">
        <f t="shared" si="0"/>
        <v>-0.0747313775202221</v>
      </c>
      <c r="H9" s="80"/>
      <c r="I9" s="80"/>
      <c r="J9" s="80"/>
      <c r="K9" s="80"/>
      <c r="L9" s="80"/>
      <c r="M9" s="80"/>
      <c r="N9" s="80"/>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row>
    <row r="10" ht="17.25" customHeight="1" spans="1:50">
      <c r="A10" s="245" t="s">
        <v>56</v>
      </c>
      <c r="B10" s="100">
        <v>0</v>
      </c>
      <c r="C10" s="246">
        <v>0</v>
      </c>
      <c r="D10" s="246"/>
      <c r="E10" s="247" t="s">
        <v>57</v>
      </c>
      <c r="F10" s="246" t="s">
        <v>54</v>
      </c>
      <c r="G10" s="104"/>
      <c r="H10" s="80"/>
      <c r="I10" s="80"/>
      <c r="J10" s="80"/>
      <c r="K10" s="80"/>
      <c r="L10" s="80"/>
      <c r="M10" s="80"/>
      <c r="N10" s="80"/>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row>
    <row r="11" ht="17.25" customHeight="1" spans="1:50">
      <c r="A11" s="245" t="s">
        <v>58</v>
      </c>
      <c r="B11" s="100">
        <v>4307</v>
      </c>
      <c r="C11" s="100">
        <v>4307</v>
      </c>
      <c r="D11" s="103">
        <v>4307</v>
      </c>
      <c r="E11" s="104">
        <f t="shared" si="1"/>
        <v>1</v>
      </c>
      <c r="F11" s="103">
        <v>1891</v>
      </c>
      <c r="G11" s="104">
        <f t="shared" si="0"/>
        <v>1.27763088313062</v>
      </c>
      <c r="H11" s="80"/>
      <c r="I11" s="80"/>
      <c r="J11" s="80"/>
      <c r="K11" s="80"/>
      <c r="L11" s="80"/>
      <c r="M11" s="80"/>
      <c r="N11" s="80"/>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row>
    <row r="12" ht="17.25" customHeight="1" spans="1:50">
      <c r="A12" s="245" t="s">
        <v>59</v>
      </c>
      <c r="B12" s="100">
        <v>128</v>
      </c>
      <c r="C12" s="100">
        <v>128</v>
      </c>
      <c r="D12" s="103">
        <v>128</v>
      </c>
      <c r="E12" s="104">
        <f t="shared" si="1"/>
        <v>1</v>
      </c>
      <c r="F12" s="103">
        <v>186</v>
      </c>
      <c r="G12" s="104">
        <f t="shared" si="0"/>
        <v>-0.311827956989247</v>
      </c>
      <c r="H12" s="80"/>
      <c r="I12" s="80"/>
      <c r="J12" s="80"/>
      <c r="K12" s="80"/>
      <c r="L12" s="80"/>
      <c r="M12" s="80"/>
      <c r="N12" s="80"/>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row>
    <row r="13" ht="17.25" customHeight="1" spans="1:50">
      <c r="A13" s="245" t="s">
        <v>60</v>
      </c>
      <c r="B13" s="100">
        <v>4821</v>
      </c>
      <c r="C13" s="100">
        <v>4821</v>
      </c>
      <c r="D13" s="103">
        <v>4821</v>
      </c>
      <c r="E13" s="104">
        <f t="shared" si="1"/>
        <v>1</v>
      </c>
      <c r="F13" s="103">
        <v>6252</v>
      </c>
      <c r="G13" s="104">
        <f t="shared" si="0"/>
        <v>-0.228886756238004</v>
      </c>
      <c r="H13" s="80"/>
      <c r="I13" s="80"/>
      <c r="J13" s="80"/>
      <c r="K13" s="80"/>
      <c r="L13" s="80"/>
      <c r="M13" s="80"/>
      <c r="N13" s="80"/>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row>
    <row r="14" ht="17.25" customHeight="1" spans="1:50">
      <c r="A14" s="245" t="s">
        <v>61</v>
      </c>
      <c r="B14" s="100">
        <v>4678</v>
      </c>
      <c r="C14" s="100">
        <v>4678</v>
      </c>
      <c r="D14" s="103">
        <v>4677</v>
      </c>
      <c r="E14" s="104">
        <f t="shared" si="1"/>
        <v>0.999786233433091</v>
      </c>
      <c r="F14" s="103">
        <v>4498</v>
      </c>
      <c r="G14" s="104">
        <f t="shared" si="0"/>
        <v>0.039795464650956</v>
      </c>
      <c r="H14" s="80"/>
      <c r="I14" s="80"/>
      <c r="J14" s="80"/>
      <c r="K14" s="80"/>
      <c r="L14" s="80"/>
      <c r="M14" s="80"/>
      <c r="N14" s="80"/>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row>
    <row r="15" ht="17.25" customHeight="1" spans="1:50">
      <c r="A15" s="245" t="s">
        <v>62</v>
      </c>
      <c r="B15" s="100">
        <v>1698</v>
      </c>
      <c r="C15" s="100">
        <v>1698</v>
      </c>
      <c r="D15" s="103">
        <v>1698</v>
      </c>
      <c r="E15" s="104">
        <f t="shared" si="1"/>
        <v>1</v>
      </c>
      <c r="F15" s="103">
        <v>2030</v>
      </c>
      <c r="G15" s="104">
        <f t="shared" si="0"/>
        <v>-0.163546798029557</v>
      </c>
      <c r="H15" s="80"/>
      <c r="I15" s="80"/>
      <c r="J15" s="80"/>
      <c r="K15" s="80"/>
      <c r="L15" s="80"/>
      <c r="M15" s="80"/>
      <c r="N15" s="80"/>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row>
    <row r="16" ht="17.25" customHeight="1" spans="1:50">
      <c r="A16" s="245" t="s">
        <v>63</v>
      </c>
      <c r="B16" s="100">
        <v>2821</v>
      </c>
      <c r="C16" s="100">
        <v>2821</v>
      </c>
      <c r="D16" s="103">
        <v>2821</v>
      </c>
      <c r="E16" s="104">
        <f t="shared" si="1"/>
        <v>1</v>
      </c>
      <c r="F16" s="103">
        <v>6194</v>
      </c>
      <c r="G16" s="104">
        <f t="shared" si="0"/>
        <v>-0.544559250887956</v>
      </c>
      <c r="H16" s="80"/>
      <c r="I16" s="80"/>
      <c r="J16" s="80"/>
      <c r="K16" s="80"/>
      <c r="L16" s="80"/>
      <c r="M16" s="80"/>
      <c r="N16" s="80"/>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row>
    <row r="17" ht="17.25" customHeight="1" spans="1:50">
      <c r="A17" s="245" t="s">
        <v>64</v>
      </c>
      <c r="B17" s="100">
        <v>11028</v>
      </c>
      <c r="C17" s="100">
        <v>11028</v>
      </c>
      <c r="D17" s="103">
        <v>11028</v>
      </c>
      <c r="E17" s="104">
        <f t="shared" si="1"/>
        <v>1</v>
      </c>
      <c r="F17" s="103">
        <v>14934</v>
      </c>
      <c r="G17" s="104">
        <f t="shared" si="0"/>
        <v>-0.261550823623945</v>
      </c>
      <c r="H17" s="80"/>
      <c r="I17" s="80"/>
      <c r="J17" s="80"/>
      <c r="K17" s="80"/>
      <c r="L17" s="80"/>
      <c r="M17" s="80"/>
      <c r="N17" s="80"/>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row>
    <row r="18" ht="17.25" customHeight="1" spans="1:50">
      <c r="A18" s="245" t="s">
        <v>65</v>
      </c>
      <c r="B18" s="100">
        <v>4326</v>
      </c>
      <c r="C18" s="100">
        <v>4326</v>
      </c>
      <c r="D18" s="100">
        <v>4326</v>
      </c>
      <c r="E18" s="104">
        <f t="shared" si="1"/>
        <v>1</v>
      </c>
      <c r="F18" s="103">
        <v>4082</v>
      </c>
      <c r="G18" s="104">
        <f t="shared" si="0"/>
        <v>0.0597746202841744</v>
      </c>
      <c r="H18" s="80"/>
      <c r="I18" s="80"/>
      <c r="J18" s="80"/>
      <c r="K18" s="80"/>
      <c r="L18" s="80"/>
      <c r="M18" s="80"/>
      <c r="N18" s="80"/>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row>
    <row r="19" ht="17.25" customHeight="1" spans="1:50">
      <c r="A19" s="245" t="s">
        <v>66</v>
      </c>
      <c r="B19" s="100">
        <v>0</v>
      </c>
      <c r="C19" s="246">
        <v>0</v>
      </c>
      <c r="D19" s="246"/>
      <c r="E19" s="247"/>
      <c r="F19" s="246"/>
      <c r="G19" s="104"/>
      <c r="H19" s="80"/>
      <c r="I19" s="80"/>
      <c r="J19" s="80"/>
      <c r="K19" s="80"/>
      <c r="L19" s="80"/>
      <c r="M19" s="80"/>
      <c r="N19" s="80"/>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row>
    <row r="20" ht="17.25" customHeight="1" spans="1:50">
      <c r="A20" s="245" t="s">
        <v>67</v>
      </c>
      <c r="B20" s="100">
        <v>0</v>
      </c>
      <c r="C20" s="246">
        <v>0</v>
      </c>
      <c r="D20" s="246"/>
      <c r="E20" s="247"/>
      <c r="F20" s="246"/>
      <c r="G20" s="104"/>
      <c r="H20" s="80"/>
      <c r="I20" s="80"/>
      <c r="J20" s="80"/>
      <c r="K20" s="80"/>
      <c r="L20" s="80"/>
      <c r="M20" s="80"/>
      <c r="N20" s="80"/>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row>
    <row r="21" ht="17.25" customHeight="1" spans="1:50">
      <c r="A21" s="245" t="s">
        <v>68</v>
      </c>
      <c r="B21" s="100">
        <v>0</v>
      </c>
      <c r="C21" s="246">
        <v>0</v>
      </c>
      <c r="D21" s="246"/>
      <c r="E21" s="247"/>
      <c r="F21" s="246" t="s">
        <v>54</v>
      </c>
      <c r="G21" s="104"/>
      <c r="H21" s="80"/>
      <c r="I21" s="80"/>
      <c r="J21" s="80"/>
      <c r="K21" s="80"/>
      <c r="L21" s="80"/>
      <c r="M21" s="80"/>
      <c r="N21" s="80"/>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row>
    <row r="22" ht="17.25" customHeight="1" spans="1:50">
      <c r="A22" s="245" t="s">
        <v>69</v>
      </c>
      <c r="B22" s="100">
        <v>1996</v>
      </c>
      <c r="C22" s="100">
        <v>1996</v>
      </c>
      <c r="D22" s="103">
        <v>1996</v>
      </c>
      <c r="E22" s="104">
        <f t="shared" si="1"/>
        <v>1</v>
      </c>
      <c r="F22" s="103">
        <v>2475</v>
      </c>
      <c r="G22" s="104">
        <f t="shared" si="0"/>
        <v>-0.193535353535354</v>
      </c>
      <c r="H22" s="80"/>
      <c r="I22" s="80"/>
      <c r="J22" s="80"/>
      <c r="K22" s="80"/>
      <c r="L22" s="80"/>
      <c r="M22" s="80"/>
      <c r="N22" s="80"/>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row>
    <row r="23" ht="17.25" customHeight="1" spans="1:50">
      <c r="A23" s="245" t="s">
        <v>70</v>
      </c>
      <c r="B23" s="100">
        <v>33097</v>
      </c>
      <c r="C23" s="100">
        <v>21590</v>
      </c>
      <c r="D23" s="103">
        <v>21590</v>
      </c>
      <c r="E23" s="104">
        <f t="shared" si="1"/>
        <v>1</v>
      </c>
      <c r="F23" s="103">
        <v>20375</v>
      </c>
      <c r="G23" s="104">
        <f t="shared" si="0"/>
        <v>0.0596319018404908</v>
      </c>
      <c r="H23" s="80"/>
      <c r="I23" s="80"/>
      <c r="J23" s="80"/>
      <c r="K23" s="80"/>
      <c r="L23" s="80"/>
      <c r="M23" s="80"/>
      <c r="N23" s="80"/>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row>
    <row r="24" ht="17.25" customHeight="1" spans="1:50">
      <c r="A24" s="245" t="s">
        <v>71</v>
      </c>
      <c r="B24" s="100">
        <v>0</v>
      </c>
      <c r="C24" s="246">
        <v>0</v>
      </c>
      <c r="D24" s="246"/>
      <c r="E24" s="247"/>
      <c r="F24" s="246" t="s">
        <v>54</v>
      </c>
      <c r="G24" s="104"/>
      <c r="H24" s="80"/>
      <c r="I24" s="80"/>
      <c r="J24" s="80"/>
      <c r="K24" s="80"/>
      <c r="L24" s="80"/>
      <c r="M24" s="80"/>
      <c r="N24" s="80"/>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row>
    <row r="25" ht="17.25" customHeight="1" spans="1:50">
      <c r="A25" s="245" t="s">
        <v>72</v>
      </c>
      <c r="B25" s="100">
        <v>87</v>
      </c>
      <c r="C25" s="100">
        <v>87</v>
      </c>
      <c r="D25" s="103">
        <v>87</v>
      </c>
      <c r="E25" s="104">
        <f t="shared" si="1"/>
        <v>1</v>
      </c>
      <c r="F25" s="103">
        <v>82</v>
      </c>
      <c r="G25" s="104">
        <f t="shared" si="0"/>
        <v>0.0609756097560976</v>
      </c>
      <c r="H25" s="80"/>
      <c r="I25" s="80"/>
      <c r="J25" s="80"/>
      <c r="K25" s="80"/>
      <c r="L25" s="80"/>
      <c r="M25" s="80"/>
      <c r="N25" s="80"/>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row>
    <row r="26" ht="17.25" customHeight="1" spans="1:50">
      <c r="A26" s="245" t="s">
        <v>73</v>
      </c>
      <c r="B26" s="100">
        <v>0</v>
      </c>
      <c r="C26" s="246">
        <v>0</v>
      </c>
      <c r="D26" s="246"/>
      <c r="E26" s="247"/>
      <c r="F26" s="246" t="s">
        <v>54</v>
      </c>
      <c r="G26" s="104"/>
      <c r="H26" s="80"/>
      <c r="I26" s="80"/>
      <c r="J26" s="80"/>
      <c r="K26" s="80"/>
      <c r="L26" s="80"/>
      <c r="M26" s="80"/>
      <c r="N26" s="80"/>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row>
    <row r="27" ht="17.25" customHeight="1" spans="1:7">
      <c r="A27" s="244" t="s">
        <v>74</v>
      </c>
      <c r="B27" s="109">
        <f>SUM(B28:B35)</f>
        <v>50508</v>
      </c>
      <c r="C27" s="109">
        <f>SUM(C28:C35)</f>
        <v>50508</v>
      </c>
      <c r="D27" s="109">
        <f>SUM(D28:D35)</f>
        <v>50508</v>
      </c>
      <c r="E27" s="104">
        <f t="shared" si="1"/>
        <v>1</v>
      </c>
      <c r="F27" s="109">
        <f>SUM(F28:F35)</f>
        <v>62620</v>
      </c>
      <c r="G27" s="104">
        <f t="shared" si="0"/>
        <v>-0.193420632385819</v>
      </c>
    </row>
    <row r="28" ht="17.25" customHeight="1" spans="1:7">
      <c r="A28" s="245" t="s">
        <v>75</v>
      </c>
      <c r="B28" s="100">
        <v>11296</v>
      </c>
      <c r="C28" s="100">
        <v>11296</v>
      </c>
      <c r="D28" s="103">
        <v>11296</v>
      </c>
      <c r="E28" s="104">
        <f t="shared" si="1"/>
        <v>1</v>
      </c>
      <c r="F28" s="103">
        <v>15201</v>
      </c>
      <c r="G28" s="104">
        <f t="shared" si="0"/>
        <v>-0.256890994013552</v>
      </c>
    </row>
    <row r="29" ht="17.25" customHeight="1" spans="1:7">
      <c r="A29" s="245" t="s">
        <v>76</v>
      </c>
      <c r="B29" s="100">
        <v>5014</v>
      </c>
      <c r="C29" s="100">
        <v>5014</v>
      </c>
      <c r="D29" s="103">
        <v>5014</v>
      </c>
      <c r="E29" s="104">
        <f t="shared" si="1"/>
        <v>1</v>
      </c>
      <c r="F29" s="103">
        <v>8244</v>
      </c>
      <c r="G29" s="104">
        <f t="shared" si="0"/>
        <v>-0.391800097040272</v>
      </c>
    </row>
    <row r="30" ht="17.25" customHeight="1" spans="1:7">
      <c r="A30" s="245" t="s">
        <v>77</v>
      </c>
      <c r="B30" s="100">
        <v>16139</v>
      </c>
      <c r="C30" s="100">
        <v>16139</v>
      </c>
      <c r="D30" s="103">
        <v>16139</v>
      </c>
      <c r="E30" s="104">
        <f t="shared" si="1"/>
        <v>1</v>
      </c>
      <c r="F30" s="103">
        <v>7268</v>
      </c>
      <c r="G30" s="104">
        <f t="shared" si="0"/>
        <v>1.22055586130985</v>
      </c>
    </row>
    <row r="31" ht="17.25" customHeight="1" spans="1:7">
      <c r="A31" s="245" t="s">
        <v>78</v>
      </c>
      <c r="B31" s="246">
        <v>0</v>
      </c>
      <c r="C31" s="246">
        <v>0</v>
      </c>
      <c r="D31" s="246"/>
      <c r="E31" s="104"/>
      <c r="F31" s="246"/>
      <c r="G31" s="104"/>
    </row>
    <row r="32" ht="17.25" customHeight="1" spans="1:7">
      <c r="A32" s="245" t="s">
        <v>79</v>
      </c>
      <c r="B32" s="100">
        <v>10855</v>
      </c>
      <c r="C32" s="100">
        <v>10855</v>
      </c>
      <c r="D32" s="103">
        <v>10855</v>
      </c>
      <c r="E32" s="104">
        <f t="shared" si="1"/>
        <v>1</v>
      </c>
      <c r="F32" s="103">
        <v>24124</v>
      </c>
      <c r="G32" s="104">
        <f t="shared" si="0"/>
        <v>-0.550033161996352</v>
      </c>
    </row>
    <row r="33" ht="17.25" customHeight="1" spans="1:7">
      <c r="A33" s="245" t="s">
        <v>80</v>
      </c>
      <c r="B33" s="100">
        <v>37</v>
      </c>
      <c r="C33" s="100">
        <v>37</v>
      </c>
      <c r="D33" s="103">
        <v>37</v>
      </c>
      <c r="E33" s="104">
        <f t="shared" si="1"/>
        <v>1</v>
      </c>
      <c r="F33" s="103">
        <v>125</v>
      </c>
      <c r="G33" s="104">
        <f t="shared" si="0"/>
        <v>-0.704</v>
      </c>
    </row>
    <row r="34" ht="17.25" customHeight="1" spans="1:7">
      <c r="A34" s="245" t="s">
        <v>81</v>
      </c>
      <c r="B34" s="100">
        <v>1668</v>
      </c>
      <c r="C34" s="100">
        <v>1668</v>
      </c>
      <c r="D34" s="103">
        <v>1668</v>
      </c>
      <c r="E34" s="104">
        <f t="shared" si="1"/>
        <v>1</v>
      </c>
      <c r="F34" s="103">
        <v>1089</v>
      </c>
      <c r="G34" s="104">
        <f t="shared" si="0"/>
        <v>0.53168044077135</v>
      </c>
    </row>
    <row r="35" ht="17.25" customHeight="1" spans="1:7">
      <c r="A35" s="245" t="s">
        <v>82</v>
      </c>
      <c r="B35" s="100">
        <v>5499</v>
      </c>
      <c r="C35" s="100">
        <v>5499</v>
      </c>
      <c r="D35" s="103">
        <v>5499</v>
      </c>
      <c r="E35" s="104">
        <f t="shared" si="1"/>
        <v>1</v>
      </c>
      <c r="F35" s="103">
        <v>6569</v>
      </c>
      <c r="G35" s="104">
        <f t="shared" si="0"/>
        <v>-0.162886284061501</v>
      </c>
    </row>
    <row r="36" ht="17.25" customHeight="1" spans="1:7">
      <c r="A36" s="248" t="s">
        <v>83</v>
      </c>
      <c r="B36" s="109">
        <f>B6+B27</f>
        <v>278221</v>
      </c>
      <c r="C36" s="109">
        <f>C6+C27</f>
        <v>161078</v>
      </c>
      <c r="D36" s="109">
        <f>D6+D27</f>
        <v>161072</v>
      </c>
      <c r="E36" s="104">
        <f t="shared" si="1"/>
        <v>0.999962750965371</v>
      </c>
      <c r="F36" s="109">
        <f>F6+F27</f>
        <v>178480</v>
      </c>
      <c r="G36" s="104">
        <f t="shared" si="0"/>
        <v>-0.0975347377857463</v>
      </c>
    </row>
    <row r="37" ht="17.25" customHeight="1" spans="1:7">
      <c r="A37" s="249" t="s">
        <v>84</v>
      </c>
      <c r="B37" s="109">
        <v>338682</v>
      </c>
      <c r="C37" s="109">
        <v>360260</v>
      </c>
      <c r="D37" s="109">
        <v>389514</v>
      </c>
      <c r="E37" s="104">
        <f t="shared" si="1"/>
        <v>1.08120246488647</v>
      </c>
      <c r="F37" s="109">
        <f>SUM(F38:F40)</f>
        <v>344181</v>
      </c>
      <c r="G37" s="104">
        <f t="shared" si="0"/>
        <v>0.131712674435835</v>
      </c>
    </row>
    <row r="38" ht="17.25" customHeight="1" spans="1:7">
      <c r="A38" s="228" t="s">
        <v>85</v>
      </c>
      <c r="B38" s="103">
        <v>15643</v>
      </c>
      <c r="C38" s="103">
        <v>15664</v>
      </c>
      <c r="D38" s="103">
        <v>15664</v>
      </c>
      <c r="E38" s="104">
        <f t="shared" si="1"/>
        <v>1</v>
      </c>
      <c r="F38" s="103">
        <v>15643</v>
      </c>
      <c r="G38" s="104">
        <f t="shared" si="0"/>
        <v>0.0013424534935754</v>
      </c>
    </row>
    <row r="39" ht="17.25" customHeight="1" spans="1:7">
      <c r="A39" s="228" t="s">
        <v>86</v>
      </c>
      <c r="B39" s="250">
        <v>285439</v>
      </c>
      <c r="C39" s="100">
        <v>306996</v>
      </c>
      <c r="D39" s="103">
        <v>343398</v>
      </c>
      <c r="E39" s="104">
        <f t="shared" si="1"/>
        <v>1.11857483485127</v>
      </c>
      <c r="F39" s="103">
        <v>285203</v>
      </c>
      <c r="G39" s="104">
        <f t="shared" si="0"/>
        <v>0.204047643257609</v>
      </c>
    </row>
    <row r="40" ht="17.25" customHeight="1" spans="1:7">
      <c r="A40" s="228" t="s">
        <v>87</v>
      </c>
      <c r="B40" s="12">
        <v>37600</v>
      </c>
      <c r="C40" s="100">
        <v>37600</v>
      </c>
      <c r="D40" s="103">
        <v>30452</v>
      </c>
      <c r="E40" s="104">
        <f t="shared" si="1"/>
        <v>0.809893617021277</v>
      </c>
      <c r="F40" s="103">
        <v>43335</v>
      </c>
      <c r="G40" s="104">
        <f t="shared" si="0"/>
        <v>-0.297288565824391</v>
      </c>
    </row>
    <row r="41" ht="15.75" customHeight="1" spans="1:7">
      <c r="A41" s="251" t="s">
        <v>88</v>
      </c>
      <c r="B41" s="252"/>
      <c r="C41" s="252"/>
      <c r="D41" s="252" t="s">
        <v>54</v>
      </c>
      <c r="E41" s="104"/>
      <c r="F41" s="252" t="s">
        <v>54</v>
      </c>
      <c r="G41" s="104"/>
    </row>
    <row r="42" ht="17.25" customHeight="1" spans="1:7">
      <c r="A42" s="251" t="s">
        <v>89</v>
      </c>
      <c r="B42" s="252"/>
      <c r="C42" s="252"/>
      <c r="D42" s="252" t="s">
        <v>54</v>
      </c>
      <c r="E42" s="104"/>
      <c r="F42" s="252" t="s">
        <v>54</v>
      </c>
      <c r="G42" s="104"/>
    </row>
    <row r="43" ht="17.25" customHeight="1" spans="1:7">
      <c r="A43" s="251" t="s">
        <v>90</v>
      </c>
      <c r="B43" s="253">
        <v>70000</v>
      </c>
      <c r="C43" s="253">
        <v>70000</v>
      </c>
      <c r="D43" s="254">
        <v>1839</v>
      </c>
      <c r="E43" s="104">
        <f t="shared" si="1"/>
        <v>0.0262714285714286</v>
      </c>
      <c r="F43" s="254">
        <v>3658</v>
      </c>
      <c r="G43" s="104">
        <f t="shared" si="0"/>
        <v>-0.497266265718972</v>
      </c>
    </row>
    <row r="44" ht="17.25" customHeight="1" spans="1:7">
      <c r="A44" s="251" t="s">
        <v>91</v>
      </c>
      <c r="B44" s="252"/>
      <c r="C44" s="254"/>
      <c r="D44" s="252" t="s">
        <v>54</v>
      </c>
      <c r="E44" s="104"/>
      <c r="F44" s="252" t="s">
        <v>54</v>
      </c>
      <c r="G44" s="104"/>
    </row>
    <row r="45" ht="17.25" customHeight="1" spans="1:7">
      <c r="A45" s="251" t="s">
        <v>92</v>
      </c>
      <c r="B45" s="252" t="s">
        <v>54</v>
      </c>
      <c r="C45" s="254">
        <v>120135</v>
      </c>
      <c r="D45" s="254">
        <f>120135</f>
        <v>120135</v>
      </c>
      <c r="E45" s="104">
        <f t="shared" si="1"/>
        <v>1</v>
      </c>
      <c r="F45" s="254">
        <v>32569</v>
      </c>
      <c r="G45" s="104">
        <f t="shared" si="0"/>
        <v>2.68863029260954</v>
      </c>
    </row>
    <row r="46" ht="17.25" customHeight="1" spans="1:7">
      <c r="A46" s="251" t="s">
        <v>93</v>
      </c>
      <c r="B46" s="255"/>
      <c r="C46" s="255">
        <v>3604</v>
      </c>
      <c r="D46" s="255">
        <v>3604</v>
      </c>
      <c r="E46" s="104">
        <f t="shared" si="1"/>
        <v>1</v>
      </c>
      <c r="F46" s="255">
        <v>1556</v>
      </c>
      <c r="G46" s="104">
        <f t="shared" si="0"/>
        <v>1.31619537275064</v>
      </c>
    </row>
    <row r="47" ht="17.25" customHeight="1" spans="1:7">
      <c r="A47" s="231" t="s">
        <v>94</v>
      </c>
      <c r="B47" s="254">
        <f>SUM(B36:B46)-B37</f>
        <v>686903</v>
      </c>
      <c r="C47" s="254">
        <f>SUM(C36:C46)-C37</f>
        <v>715077</v>
      </c>
      <c r="D47" s="254">
        <f>SUM(D36:D46)-D37</f>
        <v>676164</v>
      </c>
      <c r="E47" s="104">
        <f t="shared" si="1"/>
        <v>0.94558208416716</v>
      </c>
      <c r="F47" s="254">
        <f>SUM(F36:F46)-F37</f>
        <v>560444</v>
      </c>
      <c r="G47" s="104">
        <f t="shared" si="0"/>
        <v>0.206479148674979</v>
      </c>
    </row>
    <row r="48" ht="27.75" customHeight="1" spans="1:7">
      <c r="A48" s="256" t="s">
        <v>95</v>
      </c>
      <c r="B48" s="256"/>
      <c r="C48" s="256"/>
      <c r="D48" s="256"/>
      <c r="E48" s="256"/>
      <c r="F48" s="256"/>
      <c r="G48" s="256"/>
    </row>
  </sheetData>
  <sheetProtection formatCells="0" formatColumns="0" formatRows="0"/>
  <mergeCells count="9">
    <mergeCell ref="A2:G2"/>
    <mergeCell ref="A48:G48"/>
    <mergeCell ref="A4:A5"/>
    <mergeCell ref="B4:B5"/>
    <mergeCell ref="C4:C5"/>
    <mergeCell ref="D4:D5"/>
    <mergeCell ref="E4:E5"/>
    <mergeCell ref="F4:F5"/>
    <mergeCell ref="G4:G5"/>
  </mergeCells>
  <printOptions horizontalCentered="1"/>
  <pageMargins left="0.57" right="0.59" top="0.354330708661417" bottom="0.31496062992126" header="0.31496062992126" footer="0.31496062992126"/>
  <pageSetup paperSize="9" scale="6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1338"/>
  <sheetViews>
    <sheetView showGridLines="0" showZeros="0" zoomScale="85" zoomScaleNormal="85" topLeftCell="A85" workbookViewId="0">
      <selection activeCell="B33" sqref="B33"/>
    </sheetView>
  </sheetViews>
  <sheetFormatPr defaultColWidth="9" defaultRowHeight="13.5"/>
  <cols>
    <col min="1" max="1" width="18" customWidth="1"/>
    <col min="2" max="2" width="47.1666666666667" style="82" customWidth="1"/>
    <col min="3" max="4" width="18.5" style="1" customWidth="1"/>
    <col min="5" max="5" width="18.5" style="224" customWidth="1"/>
    <col min="6" max="6" width="18.5" style="83" customWidth="1"/>
    <col min="7" max="7" width="18.5" style="224" hidden="1" customWidth="1"/>
    <col min="8" max="8" width="18.5" style="83" customWidth="1"/>
    <col min="9" max="49" width="12" customWidth="1"/>
  </cols>
  <sheetData>
    <row r="1" spans="2:2">
      <c r="B1" s="2" t="s">
        <v>96</v>
      </c>
    </row>
    <row r="2" ht="21" spans="2:49">
      <c r="B2" s="56" t="s">
        <v>97</v>
      </c>
      <c r="C2" s="57"/>
      <c r="D2" s="57"/>
      <c r="E2" s="57"/>
      <c r="F2" s="57"/>
      <c r="G2" s="57"/>
      <c r="H2" s="5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c r="AQ2" s="177"/>
      <c r="AR2" s="177"/>
      <c r="AS2" s="177"/>
      <c r="AT2" s="177"/>
      <c r="AU2" s="177"/>
      <c r="AV2" s="177"/>
      <c r="AW2" s="177"/>
    </row>
    <row r="3" ht="20.25" spans="2:49">
      <c r="B3" s="225"/>
      <c r="C3" s="87"/>
      <c r="D3" s="88" t="s">
        <v>98</v>
      </c>
      <c r="F3" s="89"/>
      <c r="H3" s="90" t="s">
        <v>43</v>
      </c>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row>
    <row r="4" ht="15" spans="1:49">
      <c r="A4" s="207" t="s">
        <v>99</v>
      </c>
      <c r="B4" s="208" t="s">
        <v>100</v>
      </c>
      <c r="C4" s="180" t="s">
        <v>45</v>
      </c>
      <c r="D4" s="181" t="s">
        <v>46</v>
      </c>
      <c r="E4" s="182" t="s">
        <v>47</v>
      </c>
      <c r="F4" s="95" t="s">
        <v>48</v>
      </c>
      <c r="G4" s="209" t="s">
        <v>49</v>
      </c>
      <c r="H4" s="97" t="s">
        <v>50</v>
      </c>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226"/>
    </row>
    <row r="5" ht="15" spans="1:49">
      <c r="A5" s="210"/>
      <c r="B5" s="211" t="s">
        <v>101</v>
      </c>
      <c r="C5" s="212"/>
      <c r="D5" s="213"/>
      <c r="E5" s="214"/>
      <c r="F5" s="95"/>
      <c r="G5" s="214"/>
      <c r="H5" s="97"/>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row>
    <row r="6" ht="15" spans="2:49">
      <c r="B6" s="117" t="s">
        <v>102</v>
      </c>
      <c r="C6" s="216">
        <v>585989</v>
      </c>
      <c r="D6" s="216">
        <v>534981</v>
      </c>
      <c r="E6" s="216">
        <v>533993</v>
      </c>
      <c r="F6" s="104">
        <f>E6/D6</f>
        <v>0.998153205440941</v>
      </c>
      <c r="G6" s="216">
        <v>515078</v>
      </c>
      <c r="H6" s="104">
        <f>(E6-G6)/G6</f>
        <v>0.0367225934712801</v>
      </c>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1"/>
      <c r="AK6" s="121"/>
      <c r="AL6" s="121"/>
      <c r="AM6" s="121"/>
      <c r="AN6" s="121"/>
      <c r="AO6" s="121"/>
      <c r="AP6" s="121"/>
      <c r="AQ6" s="121"/>
      <c r="AR6" s="121"/>
      <c r="AS6" s="121"/>
      <c r="AT6" s="121"/>
      <c r="AU6" s="121"/>
      <c r="AV6" s="121"/>
      <c r="AW6" s="121"/>
    </row>
    <row r="7" ht="15" customHeight="1" spans="1:49">
      <c r="A7" s="217">
        <v>201</v>
      </c>
      <c r="B7" s="136" t="s">
        <v>103</v>
      </c>
      <c r="C7" s="216">
        <v>60928</v>
      </c>
      <c r="D7" s="216">
        <v>59850</v>
      </c>
      <c r="E7" s="216">
        <v>59782</v>
      </c>
      <c r="F7" s="104">
        <f>E7/D7</f>
        <v>0.998863826232247</v>
      </c>
      <c r="G7" s="216">
        <v>57027</v>
      </c>
      <c r="H7" s="104">
        <f t="shared" ref="H7:H70" si="0">(E7-G7)/G7</f>
        <v>0.048310449436232</v>
      </c>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row>
    <row r="8" ht="15" customHeight="1" spans="1:49">
      <c r="A8" s="217">
        <v>20101</v>
      </c>
      <c r="B8" s="136" t="s">
        <v>104</v>
      </c>
      <c r="C8" s="216">
        <v>10482</v>
      </c>
      <c r="D8" s="216">
        <v>10482</v>
      </c>
      <c r="E8" s="216">
        <v>10482</v>
      </c>
      <c r="F8" s="104">
        <f>E8/D8</f>
        <v>1</v>
      </c>
      <c r="G8" s="216">
        <v>3458</v>
      </c>
      <c r="H8" s="104">
        <f t="shared" si="0"/>
        <v>2.03123192596877</v>
      </c>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row>
    <row r="9" ht="15" customHeight="1" spans="1:49">
      <c r="A9" s="218">
        <v>2010101</v>
      </c>
      <c r="B9" s="98" t="s">
        <v>105</v>
      </c>
      <c r="C9" s="216"/>
      <c r="D9" s="216"/>
      <c r="E9" s="216">
        <v>990</v>
      </c>
      <c r="F9" s="104"/>
      <c r="G9" s="216">
        <v>2606</v>
      </c>
      <c r="H9" s="104">
        <f t="shared" si="0"/>
        <v>-0.620107444359171</v>
      </c>
      <c r="I9" s="121"/>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1"/>
      <c r="AW9" s="121"/>
    </row>
    <row r="10" ht="15" customHeight="1" spans="1:8">
      <c r="A10" s="218">
        <v>2010102</v>
      </c>
      <c r="B10" s="98" t="s">
        <v>106</v>
      </c>
      <c r="C10" s="216"/>
      <c r="D10" s="216"/>
      <c r="E10" s="216">
        <v>303</v>
      </c>
      <c r="F10" s="104"/>
      <c r="G10" s="216">
        <v>179</v>
      </c>
      <c r="H10" s="104">
        <f t="shared" si="0"/>
        <v>0.692737430167598</v>
      </c>
    </row>
    <row r="11" ht="15" customHeight="1" spans="1:8">
      <c r="A11" s="218">
        <v>2010103</v>
      </c>
      <c r="B11" s="98" t="s">
        <v>107</v>
      </c>
      <c r="C11" s="216"/>
      <c r="D11" s="216"/>
      <c r="E11" s="216">
        <v>8909</v>
      </c>
      <c r="F11" s="104"/>
      <c r="G11" s="216">
        <v>0</v>
      </c>
      <c r="H11" s="104"/>
    </row>
    <row r="12" ht="15" customHeight="1" spans="1:8">
      <c r="A12" s="218">
        <v>2010104</v>
      </c>
      <c r="B12" s="98" t="s">
        <v>108</v>
      </c>
      <c r="C12" s="216"/>
      <c r="D12" s="216"/>
      <c r="E12" s="216">
        <v>153</v>
      </c>
      <c r="F12" s="104"/>
      <c r="G12" s="216">
        <v>377</v>
      </c>
      <c r="H12" s="104">
        <f t="shared" si="0"/>
        <v>-0.594164456233422</v>
      </c>
    </row>
    <row r="13" ht="15" customHeight="1" spans="1:8">
      <c r="A13" s="218">
        <v>2010105</v>
      </c>
      <c r="B13" s="98" t="s">
        <v>109</v>
      </c>
      <c r="C13" s="216"/>
      <c r="D13" s="216"/>
      <c r="E13" s="216">
        <v>0</v>
      </c>
      <c r="F13" s="104"/>
      <c r="G13" s="216">
        <v>0</v>
      </c>
      <c r="H13" s="104"/>
    </row>
    <row r="14" ht="15" customHeight="1" spans="1:8">
      <c r="A14" s="218">
        <v>2010106</v>
      </c>
      <c r="B14" s="98" t="s">
        <v>110</v>
      </c>
      <c r="C14" s="216"/>
      <c r="D14" s="216"/>
      <c r="E14" s="216">
        <v>5</v>
      </c>
      <c r="F14" s="104"/>
      <c r="G14" s="216">
        <v>74</v>
      </c>
      <c r="H14" s="104">
        <f t="shared" si="0"/>
        <v>-0.932432432432432</v>
      </c>
    </row>
    <row r="15" ht="15" customHeight="1" spans="1:8">
      <c r="A15" s="218">
        <v>2010107</v>
      </c>
      <c r="B15" s="98" t="s">
        <v>111</v>
      </c>
      <c r="C15" s="216"/>
      <c r="D15" s="216"/>
      <c r="E15" s="216">
        <v>34</v>
      </c>
      <c r="F15" s="104"/>
      <c r="G15" s="216">
        <v>184</v>
      </c>
      <c r="H15" s="104">
        <f t="shared" si="0"/>
        <v>-0.815217391304348</v>
      </c>
    </row>
    <row r="16" ht="15" customHeight="1" spans="1:8">
      <c r="A16" s="218">
        <v>2010108</v>
      </c>
      <c r="B16" s="98" t="s">
        <v>112</v>
      </c>
      <c r="C16" s="216"/>
      <c r="D16" s="216"/>
      <c r="E16" s="216">
        <v>71</v>
      </c>
      <c r="F16" s="104"/>
      <c r="G16" s="216">
        <v>0</v>
      </c>
      <c r="H16" s="104"/>
    </row>
    <row r="17" ht="15" customHeight="1" spans="1:8">
      <c r="A17" s="218">
        <v>2010109</v>
      </c>
      <c r="B17" s="98" t="s">
        <v>113</v>
      </c>
      <c r="C17" s="216"/>
      <c r="D17" s="216"/>
      <c r="E17" s="216">
        <v>6</v>
      </c>
      <c r="F17" s="104"/>
      <c r="G17" s="216">
        <v>14</v>
      </c>
      <c r="H17" s="104">
        <f t="shared" si="0"/>
        <v>-0.571428571428571</v>
      </c>
    </row>
    <row r="18" ht="15" customHeight="1" spans="1:8">
      <c r="A18" s="218">
        <v>2010150</v>
      </c>
      <c r="B18" s="98" t="s">
        <v>114</v>
      </c>
      <c r="C18" s="216"/>
      <c r="D18" s="216"/>
      <c r="E18" s="216">
        <v>0</v>
      </c>
      <c r="F18" s="104"/>
      <c r="G18" s="216">
        <v>0</v>
      </c>
      <c r="H18" s="104"/>
    </row>
    <row r="19" ht="15" customHeight="1" spans="1:8">
      <c r="A19" s="218">
        <v>2010199</v>
      </c>
      <c r="B19" s="98" t="s">
        <v>115</v>
      </c>
      <c r="C19" s="216"/>
      <c r="D19" s="216"/>
      <c r="E19" s="216">
        <v>11</v>
      </c>
      <c r="F19" s="104"/>
      <c r="G19" s="216">
        <v>24</v>
      </c>
      <c r="H19" s="104">
        <f t="shared" si="0"/>
        <v>-0.541666666666667</v>
      </c>
    </row>
    <row r="20" ht="15" customHeight="1" spans="1:8">
      <c r="A20" s="217">
        <v>20102</v>
      </c>
      <c r="B20" s="136" t="s">
        <v>116</v>
      </c>
      <c r="C20" s="216">
        <v>769</v>
      </c>
      <c r="D20" s="216">
        <v>769</v>
      </c>
      <c r="E20" s="216">
        <v>769</v>
      </c>
      <c r="F20" s="104">
        <f t="shared" ref="F20:F62" si="1">E20/D20</f>
        <v>1</v>
      </c>
      <c r="G20" s="216">
        <v>730</v>
      </c>
      <c r="H20" s="104">
        <f t="shared" si="0"/>
        <v>0.0534246575342466</v>
      </c>
    </row>
    <row r="21" ht="15" customHeight="1" spans="1:8">
      <c r="A21" s="219">
        <v>2010201</v>
      </c>
      <c r="B21" s="98" t="s">
        <v>105</v>
      </c>
      <c r="C21" s="216"/>
      <c r="D21" s="216"/>
      <c r="E21" s="158">
        <v>489</v>
      </c>
      <c r="F21" s="104"/>
      <c r="G21" s="158">
        <v>550</v>
      </c>
      <c r="H21" s="104">
        <f t="shared" si="0"/>
        <v>-0.110909090909091</v>
      </c>
    </row>
    <row r="22" ht="15" customHeight="1" spans="1:8">
      <c r="A22" s="219">
        <v>2010202</v>
      </c>
      <c r="B22" s="98" t="s">
        <v>106</v>
      </c>
      <c r="C22" s="216"/>
      <c r="D22" s="216"/>
      <c r="E22" s="158">
        <v>103</v>
      </c>
      <c r="F22" s="104"/>
      <c r="G22" s="158">
        <v>6</v>
      </c>
      <c r="H22" s="104">
        <f t="shared" si="0"/>
        <v>16.1666666666667</v>
      </c>
    </row>
    <row r="23" ht="15" customHeight="1" spans="1:8">
      <c r="A23" s="219">
        <v>2010203</v>
      </c>
      <c r="B23" s="98" t="s">
        <v>107</v>
      </c>
      <c r="C23" s="216"/>
      <c r="D23" s="216"/>
      <c r="E23" s="158">
        <v>0</v>
      </c>
      <c r="F23" s="104"/>
      <c r="G23" s="158">
        <v>0</v>
      </c>
      <c r="H23" s="104"/>
    </row>
    <row r="24" ht="15" customHeight="1" spans="1:8">
      <c r="A24" s="219">
        <v>2010204</v>
      </c>
      <c r="B24" s="98" t="s">
        <v>117</v>
      </c>
      <c r="C24" s="216"/>
      <c r="D24" s="216"/>
      <c r="E24" s="158">
        <v>96</v>
      </c>
      <c r="F24" s="104"/>
      <c r="G24" s="158">
        <v>0</v>
      </c>
      <c r="H24" s="104"/>
    </row>
    <row r="25" ht="15" customHeight="1" spans="1:8">
      <c r="A25" s="218">
        <v>2010205</v>
      </c>
      <c r="B25" s="98" t="s">
        <v>118</v>
      </c>
      <c r="C25" s="216"/>
      <c r="D25" s="216"/>
      <c r="E25" s="158">
        <v>27</v>
      </c>
      <c r="F25" s="104"/>
      <c r="G25" s="158">
        <v>40</v>
      </c>
      <c r="H25" s="104">
        <f t="shared" si="0"/>
        <v>-0.325</v>
      </c>
    </row>
    <row r="26" ht="15" customHeight="1" spans="1:8">
      <c r="A26" s="218">
        <v>2010206</v>
      </c>
      <c r="B26" s="98" t="s">
        <v>119</v>
      </c>
      <c r="C26" s="216"/>
      <c r="D26" s="216"/>
      <c r="E26" s="158">
        <v>0</v>
      </c>
      <c r="F26" s="104"/>
      <c r="G26" s="158">
        <v>0</v>
      </c>
      <c r="H26" s="104"/>
    </row>
    <row r="27" ht="15" customHeight="1" spans="1:8">
      <c r="A27" s="218">
        <v>2010250</v>
      </c>
      <c r="B27" s="98" t="s">
        <v>114</v>
      </c>
      <c r="C27" s="216"/>
      <c r="D27" s="216"/>
      <c r="E27" s="158">
        <v>0</v>
      </c>
      <c r="F27" s="104"/>
      <c r="G27" s="158">
        <v>0</v>
      </c>
      <c r="H27" s="104"/>
    </row>
    <row r="28" ht="15" customHeight="1" spans="1:8">
      <c r="A28" s="218">
        <v>2010299</v>
      </c>
      <c r="B28" s="98" t="s">
        <v>120</v>
      </c>
      <c r="C28" s="216"/>
      <c r="D28" s="216"/>
      <c r="E28" s="158">
        <v>54</v>
      </c>
      <c r="F28" s="104"/>
      <c r="G28" s="158">
        <v>134</v>
      </c>
      <c r="H28" s="104">
        <f t="shared" si="0"/>
        <v>-0.597014925373134</v>
      </c>
    </row>
    <row r="29" ht="15" customHeight="1" spans="1:8">
      <c r="A29" s="217">
        <v>20103</v>
      </c>
      <c r="B29" s="136" t="s">
        <v>121</v>
      </c>
      <c r="C29" s="216">
        <v>25339</v>
      </c>
      <c r="D29" s="216">
        <v>23521</v>
      </c>
      <c r="E29" s="158">
        <v>23461</v>
      </c>
      <c r="F29" s="104">
        <f t="shared" si="1"/>
        <v>0.997449088048977</v>
      </c>
      <c r="G29" s="158">
        <v>23330</v>
      </c>
      <c r="H29" s="104">
        <f t="shared" si="0"/>
        <v>0.00561508786969567</v>
      </c>
    </row>
    <row r="30" ht="15" customHeight="1" spans="1:8">
      <c r="A30" s="218">
        <v>2010301</v>
      </c>
      <c r="B30" s="98" t="s">
        <v>105</v>
      </c>
      <c r="C30" s="216"/>
      <c r="D30" s="216"/>
      <c r="E30" s="158">
        <v>7496</v>
      </c>
      <c r="F30" s="104"/>
      <c r="G30" s="158">
        <v>9813</v>
      </c>
      <c r="H30" s="104">
        <f t="shared" si="0"/>
        <v>-0.236115357179252</v>
      </c>
    </row>
    <row r="31" ht="15" customHeight="1" spans="1:8">
      <c r="A31" s="218">
        <v>2010302</v>
      </c>
      <c r="B31" s="98" t="s">
        <v>106</v>
      </c>
      <c r="C31" s="216"/>
      <c r="D31" s="216"/>
      <c r="E31" s="158">
        <v>11056</v>
      </c>
      <c r="F31" s="104"/>
      <c r="G31" s="158">
        <v>7421</v>
      </c>
      <c r="H31" s="104">
        <f t="shared" si="0"/>
        <v>0.489826168979922</v>
      </c>
    </row>
    <row r="32" ht="15" customHeight="1" spans="1:8">
      <c r="A32" s="218">
        <v>2010303</v>
      </c>
      <c r="B32" s="98" t="s">
        <v>107</v>
      </c>
      <c r="C32" s="216"/>
      <c r="D32" s="216"/>
      <c r="E32" s="158">
        <v>762</v>
      </c>
      <c r="F32" s="104"/>
      <c r="G32" s="158">
        <v>412</v>
      </c>
      <c r="H32" s="104">
        <f t="shared" si="0"/>
        <v>0.849514563106796</v>
      </c>
    </row>
    <row r="33" ht="15" customHeight="1" spans="1:8">
      <c r="A33" s="218">
        <v>2010304</v>
      </c>
      <c r="B33" s="98" t="s">
        <v>122</v>
      </c>
      <c r="C33" s="216"/>
      <c r="D33" s="216"/>
      <c r="E33" s="158">
        <v>0</v>
      </c>
      <c r="F33" s="104"/>
      <c r="G33" s="158">
        <v>0</v>
      </c>
      <c r="H33" s="104"/>
    </row>
    <row r="34" ht="15" customHeight="1" spans="1:8">
      <c r="A34" s="218">
        <v>2010305</v>
      </c>
      <c r="B34" s="98" t="s">
        <v>123</v>
      </c>
      <c r="C34" s="216"/>
      <c r="D34" s="216"/>
      <c r="E34" s="158">
        <v>0</v>
      </c>
      <c r="F34" s="104"/>
      <c r="G34" s="158">
        <v>0</v>
      </c>
      <c r="H34" s="104"/>
    </row>
    <row r="35" ht="15" customHeight="1" spans="1:8">
      <c r="A35" s="218">
        <v>2010306</v>
      </c>
      <c r="B35" s="98" t="s">
        <v>124</v>
      </c>
      <c r="C35" s="216"/>
      <c r="D35" s="216"/>
      <c r="E35" s="158">
        <v>0</v>
      </c>
      <c r="F35" s="104"/>
      <c r="G35" s="158">
        <v>606</v>
      </c>
      <c r="H35" s="104">
        <f t="shared" si="0"/>
        <v>-1</v>
      </c>
    </row>
    <row r="36" ht="15" customHeight="1" spans="1:8">
      <c r="A36" s="218">
        <v>2010308</v>
      </c>
      <c r="B36" s="98" t="s">
        <v>125</v>
      </c>
      <c r="C36" s="216"/>
      <c r="D36" s="216"/>
      <c r="E36" s="158">
        <v>1297</v>
      </c>
      <c r="F36" s="104"/>
      <c r="G36" s="158">
        <v>2191</v>
      </c>
      <c r="H36" s="104">
        <f t="shared" si="0"/>
        <v>-0.408032861706983</v>
      </c>
    </row>
    <row r="37" ht="15" customHeight="1" spans="1:8">
      <c r="A37" s="218">
        <v>2010309</v>
      </c>
      <c r="B37" s="98" t="s">
        <v>126</v>
      </c>
      <c r="C37" s="216"/>
      <c r="D37" s="216"/>
      <c r="E37" s="158">
        <v>0</v>
      </c>
      <c r="F37" s="104"/>
      <c r="G37" s="158">
        <v>0</v>
      </c>
      <c r="H37" s="104"/>
    </row>
    <row r="38" ht="15" customHeight="1" spans="1:8">
      <c r="A38" s="218">
        <v>2010350</v>
      </c>
      <c r="B38" s="98" t="s">
        <v>114</v>
      </c>
      <c r="C38" s="216"/>
      <c r="D38" s="216"/>
      <c r="E38" s="158">
        <v>567</v>
      </c>
      <c r="F38" s="104"/>
      <c r="G38" s="158">
        <v>642</v>
      </c>
      <c r="H38" s="104">
        <f t="shared" si="0"/>
        <v>-0.116822429906542</v>
      </c>
    </row>
    <row r="39" ht="15" customHeight="1" spans="1:8">
      <c r="A39" s="218">
        <v>2010399</v>
      </c>
      <c r="B39" s="98" t="s">
        <v>127</v>
      </c>
      <c r="C39" s="216"/>
      <c r="D39" s="216"/>
      <c r="E39" s="158">
        <v>2283</v>
      </c>
      <c r="F39" s="104"/>
      <c r="G39" s="158">
        <v>2245</v>
      </c>
      <c r="H39" s="104">
        <f t="shared" si="0"/>
        <v>0.0169265033407572</v>
      </c>
    </row>
    <row r="40" ht="15" customHeight="1" spans="1:8">
      <c r="A40" s="217">
        <v>20104</v>
      </c>
      <c r="B40" s="136" t="s">
        <v>128</v>
      </c>
      <c r="C40" s="216">
        <v>1243</v>
      </c>
      <c r="D40" s="216">
        <v>1594</v>
      </c>
      <c r="E40" s="158">
        <v>1594</v>
      </c>
      <c r="F40" s="104">
        <f t="shared" si="1"/>
        <v>1</v>
      </c>
      <c r="G40" s="158">
        <v>2424</v>
      </c>
      <c r="H40" s="104">
        <f t="shared" si="0"/>
        <v>-0.342409240924092</v>
      </c>
    </row>
    <row r="41" ht="15" customHeight="1" spans="1:8">
      <c r="A41" s="218">
        <v>2010401</v>
      </c>
      <c r="B41" s="98" t="s">
        <v>105</v>
      </c>
      <c r="C41" s="216"/>
      <c r="D41" s="216"/>
      <c r="E41" s="158">
        <v>471</v>
      </c>
      <c r="F41" s="104"/>
      <c r="G41" s="158">
        <v>543</v>
      </c>
      <c r="H41" s="104">
        <f t="shared" si="0"/>
        <v>-0.132596685082873</v>
      </c>
    </row>
    <row r="42" ht="15" customHeight="1" spans="1:8">
      <c r="A42" s="218">
        <v>2010402</v>
      </c>
      <c r="B42" s="98" t="s">
        <v>106</v>
      </c>
      <c r="C42" s="216"/>
      <c r="D42" s="216"/>
      <c r="E42" s="158">
        <v>84</v>
      </c>
      <c r="F42" s="104"/>
      <c r="G42" s="158">
        <v>164</v>
      </c>
      <c r="H42" s="104">
        <f t="shared" si="0"/>
        <v>-0.48780487804878</v>
      </c>
    </row>
    <row r="43" ht="15" customHeight="1" spans="1:8">
      <c r="A43" s="218">
        <v>2010403</v>
      </c>
      <c r="B43" s="98" t="s">
        <v>107</v>
      </c>
      <c r="C43" s="216"/>
      <c r="D43" s="216"/>
      <c r="E43" s="158">
        <v>0</v>
      </c>
      <c r="F43" s="104"/>
      <c r="G43" s="158">
        <v>1</v>
      </c>
      <c r="H43" s="104">
        <f t="shared" si="0"/>
        <v>-1</v>
      </c>
    </row>
    <row r="44" ht="15" customHeight="1" spans="1:8">
      <c r="A44" s="218">
        <v>2010404</v>
      </c>
      <c r="B44" s="98" t="s">
        <v>129</v>
      </c>
      <c r="C44" s="216"/>
      <c r="D44" s="216"/>
      <c r="E44" s="158">
        <v>46</v>
      </c>
      <c r="F44" s="104"/>
      <c r="G44" s="158">
        <v>182</v>
      </c>
      <c r="H44" s="104">
        <f t="shared" si="0"/>
        <v>-0.747252747252747</v>
      </c>
    </row>
    <row r="45" ht="15" customHeight="1" spans="1:8">
      <c r="A45" s="218">
        <v>2010405</v>
      </c>
      <c r="B45" s="98" t="s">
        <v>130</v>
      </c>
      <c r="C45" s="216"/>
      <c r="D45" s="216"/>
      <c r="E45" s="158">
        <v>0</v>
      </c>
      <c r="F45" s="104"/>
      <c r="G45" s="158">
        <v>0</v>
      </c>
      <c r="H45" s="104"/>
    </row>
    <row r="46" ht="15" customHeight="1" spans="1:8">
      <c r="A46" s="218">
        <v>2010406</v>
      </c>
      <c r="B46" s="98" t="s">
        <v>131</v>
      </c>
      <c r="C46" s="216"/>
      <c r="D46" s="216"/>
      <c r="E46" s="158">
        <v>141</v>
      </c>
      <c r="F46" s="104"/>
      <c r="G46" s="158">
        <v>38</v>
      </c>
      <c r="H46" s="104">
        <f t="shared" si="0"/>
        <v>2.71052631578947</v>
      </c>
    </row>
    <row r="47" ht="15" customHeight="1" spans="1:8">
      <c r="A47" s="218">
        <v>2010407</v>
      </c>
      <c r="B47" s="98" t="s">
        <v>132</v>
      </c>
      <c r="C47" s="216"/>
      <c r="D47" s="216"/>
      <c r="E47" s="158">
        <v>0</v>
      </c>
      <c r="F47" s="104"/>
      <c r="G47" s="158">
        <v>0</v>
      </c>
      <c r="H47" s="104"/>
    </row>
    <row r="48" ht="15" customHeight="1" spans="1:8">
      <c r="A48" s="218">
        <v>2010408</v>
      </c>
      <c r="B48" s="98" t="s">
        <v>133</v>
      </c>
      <c r="C48" s="216"/>
      <c r="D48" s="216"/>
      <c r="E48" s="158">
        <v>9</v>
      </c>
      <c r="F48" s="104"/>
      <c r="G48" s="158">
        <v>0</v>
      </c>
      <c r="H48" s="104"/>
    </row>
    <row r="49" ht="15" customHeight="1" spans="1:8">
      <c r="A49" s="218">
        <v>2010450</v>
      </c>
      <c r="B49" s="98" t="s">
        <v>114</v>
      </c>
      <c r="C49" s="216"/>
      <c r="D49" s="216"/>
      <c r="E49" s="158">
        <v>0</v>
      </c>
      <c r="F49" s="104"/>
      <c r="G49" s="158">
        <v>0</v>
      </c>
      <c r="H49" s="104"/>
    </row>
    <row r="50" ht="15" customHeight="1" spans="1:8">
      <c r="A50" s="218">
        <v>2010499</v>
      </c>
      <c r="B50" s="98" t="s">
        <v>134</v>
      </c>
      <c r="C50" s="216"/>
      <c r="D50" s="216"/>
      <c r="E50" s="158">
        <v>843</v>
      </c>
      <c r="F50" s="104"/>
      <c r="G50" s="158">
        <v>1496</v>
      </c>
      <c r="H50" s="104">
        <f t="shared" si="0"/>
        <v>-0.436497326203209</v>
      </c>
    </row>
    <row r="51" ht="15" customHeight="1" spans="1:8">
      <c r="A51" s="217">
        <v>20105</v>
      </c>
      <c r="B51" s="136" t="s">
        <v>135</v>
      </c>
      <c r="C51" s="216">
        <v>563</v>
      </c>
      <c r="D51" s="216">
        <v>582</v>
      </c>
      <c r="E51" s="158">
        <v>582</v>
      </c>
      <c r="F51" s="104">
        <f t="shared" si="1"/>
        <v>1</v>
      </c>
      <c r="G51" s="158">
        <v>652</v>
      </c>
      <c r="H51" s="104">
        <f t="shared" si="0"/>
        <v>-0.107361963190184</v>
      </c>
    </row>
    <row r="52" ht="15" customHeight="1" spans="1:8">
      <c r="A52" s="218">
        <v>2010501</v>
      </c>
      <c r="B52" s="98" t="s">
        <v>105</v>
      </c>
      <c r="C52" s="216"/>
      <c r="D52" s="216"/>
      <c r="E52" s="158">
        <v>221</v>
      </c>
      <c r="F52" s="104"/>
      <c r="G52" s="158">
        <v>220</v>
      </c>
      <c r="H52" s="104">
        <f t="shared" si="0"/>
        <v>0.00454545454545455</v>
      </c>
    </row>
    <row r="53" ht="15" customHeight="1" spans="1:8">
      <c r="A53" s="218">
        <v>2010502</v>
      </c>
      <c r="B53" s="98" t="s">
        <v>106</v>
      </c>
      <c r="C53" s="216"/>
      <c r="D53" s="216"/>
      <c r="E53" s="158">
        <v>179</v>
      </c>
      <c r="F53" s="104"/>
      <c r="G53" s="158">
        <v>73</v>
      </c>
      <c r="H53" s="104">
        <f t="shared" si="0"/>
        <v>1.45205479452055</v>
      </c>
    </row>
    <row r="54" ht="15" customHeight="1" spans="1:8">
      <c r="A54" s="218">
        <v>2010503</v>
      </c>
      <c r="B54" s="98" t="s">
        <v>107</v>
      </c>
      <c r="C54" s="216"/>
      <c r="D54" s="216"/>
      <c r="E54" s="158">
        <v>0</v>
      </c>
      <c r="F54" s="104"/>
      <c r="G54" s="158">
        <v>0</v>
      </c>
      <c r="H54" s="104"/>
    </row>
    <row r="55" ht="15" customHeight="1" spans="1:8">
      <c r="A55" s="218">
        <v>2010504</v>
      </c>
      <c r="B55" s="98" t="s">
        <v>136</v>
      </c>
      <c r="C55" s="216"/>
      <c r="D55" s="216"/>
      <c r="E55" s="158">
        <v>36</v>
      </c>
      <c r="F55" s="104"/>
      <c r="G55" s="158">
        <v>0</v>
      </c>
      <c r="H55" s="104"/>
    </row>
    <row r="56" ht="15" customHeight="1" spans="1:8">
      <c r="A56" s="218">
        <v>2010505</v>
      </c>
      <c r="B56" s="98" t="s">
        <v>137</v>
      </c>
      <c r="C56" s="216"/>
      <c r="D56" s="216"/>
      <c r="E56" s="158">
        <v>0</v>
      </c>
      <c r="F56" s="104"/>
      <c r="G56" s="158">
        <v>2</v>
      </c>
      <c r="H56" s="104">
        <f t="shared" si="0"/>
        <v>-1</v>
      </c>
    </row>
    <row r="57" ht="15" customHeight="1" spans="1:8">
      <c r="A57" s="218">
        <v>2010506</v>
      </c>
      <c r="B57" s="98" t="s">
        <v>138</v>
      </c>
      <c r="C57" s="216"/>
      <c r="D57" s="216"/>
      <c r="E57" s="158">
        <v>0</v>
      </c>
      <c r="F57" s="104"/>
      <c r="G57" s="158">
        <v>0</v>
      </c>
      <c r="H57" s="104"/>
    </row>
    <row r="58" ht="15" customHeight="1" spans="1:8">
      <c r="A58" s="218">
        <v>2010507</v>
      </c>
      <c r="B58" s="98" t="s">
        <v>139</v>
      </c>
      <c r="C58" s="216"/>
      <c r="D58" s="216"/>
      <c r="E58" s="158">
        <v>0</v>
      </c>
      <c r="F58" s="104"/>
      <c r="G58" s="158">
        <v>110</v>
      </c>
      <c r="H58" s="104">
        <f t="shared" si="0"/>
        <v>-1</v>
      </c>
    </row>
    <row r="59" ht="15" customHeight="1" spans="1:8">
      <c r="A59" s="218">
        <v>2010508</v>
      </c>
      <c r="B59" s="98" t="s">
        <v>140</v>
      </c>
      <c r="C59" s="216"/>
      <c r="D59" s="216"/>
      <c r="E59" s="158">
        <v>98</v>
      </c>
      <c r="F59" s="104"/>
      <c r="G59" s="158">
        <v>138</v>
      </c>
      <c r="H59" s="104">
        <f t="shared" si="0"/>
        <v>-0.289855072463768</v>
      </c>
    </row>
    <row r="60" ht="15" customHeight="1" spans="1:8">
      <c r="A60" s="218">
        <v>2010550</v>
      </c>
      <c r="B60" s="98" t="s">
        <v>114</v>
      </c>
      <c r="C60" s="216"/>
      <c r="D60" s="216"/>
      <c r="E60" s="158">
        <v>0</v>
      </c>
      <c r="F60" s="104"/>
      <c r="G60" s="158">
        <v>22</v>
      </c>
      <c r="H60" s="104">
        <f t="shared" si="0"/>
        <v>-1</v>
      </c>
    </row>
    <row r="61" ht="15" customHeight="1" spans="1:8">
      <c r="A61" s="218">
        <v>2010599</v>
      </c>
      <c r="B61" s="98" t="s">
        <v>141</v>
      </c>
      <c r="C61" s="216"/>
      <c r="D61" s="216"/>
      <c r="E61" s="158">
        <v>48</v>
      </c>
      <c r="F61" s="104"/>
      <c r="G61" s="158">
        <v>87</v>
      </c>
      <c r="H61" s="104">
        <f t="shared" si="0"/>
        <v>-0.448275862068966</v>
      </c>
    </row>
    <row r="62" ht="15" customHeight="1" spans="1:8">
      <c r="A62" s="217">
        <v>20106</v>
      </c>
      <c r="B62" s="136" t="s">
        <v>142</v>
      </c>
      <c r="C62" s="216">
        <v>3868</v>
      </c>
      <c r="D62" s="216">
        <v>3945</v>
      </c>
      <c r="E62" s="158">
        <v>3945</v>
      </c>
      <c r="F62" s="104">
        <f t="shared" si="1"/>
        <v>1</v>
      </c>
      <c r="G62" s="158">
        <v>5010</v>
      </c>
      <c r="H62" s="104">
        <f t="shared" si="0"/>
        <v>-0.212574850299401</v>
      </c>
    </row>
    <row r="63" ht="15" customHeight="1" spans="1:8">
      <c r="A63" s="218">
        <v>2010601</v>
      </c>
      <c r="B63" s="98" t="s">
        <v>105</v>
      </c>
      <c r="C63" s="216"/>
      <c r="D63" s="216"/>
      <c r="E63" s="158">
        <v>1767</v>
      </c>
      <c r="F63" s="104"/>
      <c r="G63" s="158">
        <v>1967</v>
      </c>
      <c r="H63" s="104">
        <f t="shared" si="0"/>
        <v>-0.101677681748856</v>
      </c>
    </row>
    <row r="64" ht="15" customHeight="1" spans="1:8">
      <c r="A64" s="218">
        <v>2010602</v>
      </c>
      <c r="B64" s="98" t="s">
        <v>106</v>
      </c>
      <c r="C64" s="216"/>
      <c r="D64" s="216"/>
      <c r="E64" s="158">
        <v>236</v>
      </c>
      <c r="F64" s="104"/>
      <c r="G64" s="158">
        <v>726</v>
      </c>
      <c r="H64" s="104">
        <f t="shared" si="0"/>
        <v>-0.674931129476584</v>
      </c>
    </row>
    <row r="65" ht="15" customHeight="1" spans="1:8">
      <c r="A65" s="218">
        <v>2010603</v>
      </c>
      <c r="B65" s="98" t="s">
        <v>107</v>
      </c>
      <c r="C65" s="216"/>
      <c r="D65" s="216"/>
      <c r="E65" s="158">
        <v>150</v>
      </c>
      <c r="F65" s="104"/>
      <c r="G65" s="158">
        <v>76</v>
      </c>
      <c r="H65" s="104">
        <f t="shared" si="0"/>
        <v>0.973684210526316</v>
      </c>
    </row>
    <row r="66" ht="15" customHeight="1" spans="1:8">
      <c r="A66" s="218">
        <v>2010604</v>
      </c>
      <c r="B66" s="98" t="s">
        <v>143</v>
      </c>
      <c r="C66" s="216"/>
      <c r="D66" s="216"/>
      <c r="E66" s="158">
        <v>23</v>
      </c>
      <c r="F66" s="104"/>
      <c r="G66" s="158">
        <v>41</v>
      </c>
      <c r="H66" s="104">
        <f t="shared" si="0"/>
        <v>-0.439024390243902</v>
      </c>
    </row>
    <row r="67" ht="15" customHeight="1" spans="1:8">
      <c r="A67" s="218">
        <v>2010605</v>
      </c>
      <c r="B67" s="98" t="s">
        <v>144</v>
      </c>
      <c r="C67" s="216"/>
      <c r="D67" s="216"/>
      <c r="E67" s="158">
        <v>5</v>
      </c>
      <c r="F67" s="104"/>
      <c r="G67" s="158">
        <v>193</v>
      </c>
      <c r="H67" s="104">
        <f t="shared" si="0"/>
        <v>-0.974093264248705</v>
      </c>
    </row>
    <row r="68" ht="15" customHeight="1" spans="1:8">
      <c r="A68" s="218">
        <v>2010606</v>
      </c>
      <c r="B68" s="98" t="s">
        <v>145</v>
      </c>
      <c r="C68" s="216"/>
      <c r="D68" s="216"/>
      <c r="E68" s="158">
        <v>5</v>
      </c>
      <c r="F68" s="104"/>
      <c r="G68" s="158">
        <v>20</v>
      </c>
      <c r="H68" s="104">
        <f t="shared" si="0"/>
        <v>-0.75</v>
      </c>
    </row>
    <row r="69" ht="15" customHeight="1" spans="1:8">
      <c r="A69" s="218">
        <v>2010607</v>
      </c>
      <c r="B69" s="98" t="s">
        <v>146</v>
      </c>
      <c r="C69" s="216"/>
      <c r="D69" s="216"/>
      <c r="E69" s="158">
        <v>360</v>
      </c>
      <c r="F69" s="104"/>
      <c r="G69" s="158">
        <v>175</v>
      </c>
      <c r="H69" s="104">
        <f t="shared" si="0"/>
        <v>1.05714285714286</v>
      </c>
    </row>
    <row r="70" ht="15" customHeight="1" spans="1:8">
      <c r="A70" s="218">
        <v>2010608</v>
      </c>
      <c r="B70" s="98" t="s">
        <v>147</v>
      </c>
      <c r="C70" s="216"/>
      <c r="D70" s="216"/>
      <c r="E70" s="158">
        <v>485</v>
      </c>
      <c r="F70" s="104"/>
      <c r="G70" s="158">
        <v>519</v>
      </c>
      <c r="H70" s="104">
        <f t="shared" si="0"/>
        <v>-0.0655105973025048</v>
      </c>
    </row>
    <row r="71" ht="15" customHeight="1" spans="1:8">
      <c r="A71" s="218">
        <v>2010650</v>
      </c>
      <c r="B71" s="98" t="s">
        <v>114</v>
      </c>
      <c r="C71" s="216"/>
      <c r="D71" s="216"/>
      <c r="E71" s="158">
        <v>10</v>
      </c>
      <c r="F71" s="104"/>
      <c r="G71" s="158">
        <v>3</v>
      </c>
      <c r="H71" s="104">
        <f t="shared" ref="H71:H134" si="2">(E71-G71)/G71</f>
        <v>2.33333333333333</v>
      </c>
    </row>
    <row r="72" ht="15" customHeight="1" spans="1:8">
      <c r="A72" s="218">
        <v>2010699</v>
      </c>
      <c r="B72" s="98" t="s">
        <v>148</v>
      </c>
      <c r="C72" s="216"/>
      <c r="D72" s="216"/>
      <c r="E72" s="158">
        <v>904</v>
      </c>
      <c r="F72" s="104"/>
      <c r="G72" s="158">
        <v>1290</v>
      </c>
      <c r="H72" s="104">
        <f t="shared" si="2"/>
        <v>-0.29922480620155</v>
      </c>
    </row>
    <row r="73" ht="15" customHeight="1" spans="1:8">
      <c r="A73" s="217">
        <v>20107</v>
      </c>
      <c r="B73" s="136" t="s">
        <v>149</v>
      </c>
      <c r="C73" s="216">
        <v>4504</v>
      </c>
      <c r="D73" s="216">
        <v>4504</v>
      </c>
      <c r="E73" s="158">
        <v>4504</v>
      </c>
      <c r="F73" s="104">
        <f t="shared" ref="F73:F123" si="3">E73/D73</f>
        <v>1</v>
      </c>
      <c r="G73" s="158">
        <v>4781</v>
      </c>
      <c r="H73" s="104">
        <f t="shared" si="2"/>
        <v>-0.0579376699435265</v>
      </c>
    </row>
    <row r="74" ht="15" customHeight="1" spans="1:8">
      <c r="A74" s="221">
        <v>2010701</v>
      </c>
      <c r="B74" s="98" t="s">
        <v>105</v>
      </c>
      <c r="C74" s="216"/>
      <c r="D74" s="216"/>
      <c r="E74" s="158">
        <v>0</v>
      </c>
      <c r="F74" s="104"/>
      <c r="G74" s="158">
        <v>0</v>
      </c>
      <c r="H74" s="104"/>
    </row>
    <row r="75" ht="15" customHeight="1" spans="1:8">
      <c r="A75" s="221">
        <v>2010702</v>
      </c>
      <c r="B75" s="98" t="s">
        <v>106</v>
      </c>
      <c r="C75" s="216"/>
      <c r="D75" s="216"/>
      <c r="E75" s="158">
        <v>0</v>
      </c>
      <c r="F75" s="104"/>
      <c r="G75" s="158">
        <v>0</v>
      </c>
      <c r="H75" s="104"/>
    </row>
    <row r="76" ht="15" customHeight="1" spans="1:8">
      <c r="A76" s="221">
        <v>2010703</v>
      </c>
      <c r="B76" s="98" t="s">
        <v>107</v>
      </c>
      <c r="C76" s="216"/>
      <c r="D76" s="216"/>
      <c r="E76" s="158">
        <v>0</v>
      </c>
      <c r="F76" s="104"/>
      <c r="G76" s="158">
        <v>0</v>
      </c>
      <c r="H76" s="104"/>
    </row>
    <row r="77" ht="15" customHeight="1" spans="1:8">
      <c r="A77" s="218">
        <v>2010709</v>
      </c>
      <c r="B77" s="98" t="s">
        <v>146</v>
      </c>
      <c r="C77" s="216"/>
      <c r="D77" s="216"/>
      <c r="E77" s="158">
        <v>0</v>
      </c>
      <c r="F77" s="104"/>
      <c r="G77" s="158">
        <v>0</v>
      </c>
      <c r="H77" s="104"/>
    </row>
    <row r="78" ht="15" customHeight="1" spans="1:8">
      <c r="A78" s="218">
        <v>2010710</v>
      </c>
      <c r="B78" s="98" t="s">
        <v>150</v>
      </c>
      <c r="C78" s="216"/>
      <c r="D78" s="216"/>
      <c r="E78" s="158">
        <v>0</v>
      </c>
      <c r="F78" s="104"/>
      <c r="G78" s="158">
        <v>0</v>
      </c>
      <c r="H78" s="104"/>
    </row>
    <row r="79" ht="15" customHeight="1" spans="1:8">
      <c r="A79" s="218">
        <v>2010750</v>
      </c>
      <c r="B79" s="98" t="s">
        <v>114</v>
      </c>
      <c r="C79" s="216"/>
      <c r="D79" s="216"/>
      <c r="E79" s="158">
        <v>0</v>
      </c>
      <c r="F79" s="104"/>
      <c r="G79" s="158">
        <v>0</v>
      </c>
      <c r="H79" s="104"/>
    </row>
    <row r="80" ht="15" customHeight="1" spans="1:8">
      <c r="A80" s="218">
        <v>2010799</v>
      </c>
      <c r="B80" s="98" t="s">
        <v>151</v>
      </c>
      <c r="C80" s="216"/>
      <c r="D80" s="216"/>
      <c r="E80" s="158">
        <v>4504</v>
      </c>
      <c r="F80" s="104"/>
      <c r="G80" s="158">
        <v>4781</v>
      </c>
      <c r="H80" s="104">
        <f t="shared" si="2"/>
        <v>-0.0579376699435265</v>
      </c>
    </row>
    <row r="81" ht="15" customHeight="1" spans="1:8">
      <c r="A81" s="217">
        <v>20108</v>
      </c>
      <c r="B81" s="136" t="s">
        <v>152</v>
      </c>
      <c r="C81" s="216">
        <v>1076</v>
      </c>
      <c r="D81" s="216">
        <v>1079</v>
      </c>
      <c r="E81" s="158">
        <v>1079</v>
      </c>
      <c r="F81" s="104">
        <f t="shared" si="3"/>
        <v>1</v>
      </c>
      <c r="G81" s="158">
        <v>1006</v>
      </c>
      <c r="H81" s="104">
        <f t="shared" si="2"/>
        <v>0.0725646123260437</v>
      </c>
    </row>
    <row r="82" ht="15" customHeight="1" spans="1:8">
      <c r="A82" s="218">
        <v>2010801</v>
      </c>
      <c r="B82" s="98" t="s">
        <v>105</v>
      </c>
      <c r="C82" s="216"/>
      <c r="D82" s="216"/>
      <c r="E82" s="158">
        <v>476</v>
      </c>
      <c r="F82" s="104"/>
      <c r="G82" s="158">
        <v>522</v>
      </c>
      <c r="H82" s="104">
        <f t="shared" si="2"/>
        <v>-0.0881226053639847</v>
      </c>
    </row>
    <row r="83" ht="15" customHeight="1" spans="1:8">
      <c r="A83" s="218">
        <v>2010802</v>
      </c>
      <c r="B83" s="98" t="s">
        <v>106</v>
      </c>
      <c r="C83" s="216"/>
      <c r="D83" s="216"/>
      <c r="E83" s="158">
        <v>20</v>
      </c>
      <c r="F83" s="104"/>
      <c r="G83" s="158">
        <v>0</v>
      </c>
      <c r="H83" s="104"/>
    </row>
    <row r="84" ht="15" customHeight="1" spans="1:8">
      <c r="A84" s="218">
        <v>2010803</v>
      </c>
      <c r="B84" s="98" t="s">
        <v>107</v>
      </c>
      <c r="C84" s="216"/>
      <c r="D84" s="216"/>
      <c r="E84" s="158">
        <v>1</v>
      </c>
      <c r="F84" s="104"/>
      <c r="G84" s="158">
        <v>37</v>
      </c>
      <c r="H84" s="104">
        <f t="shared" si="2"/>
        <v>-0.972972972972973</v>
      </c>
    </row>
    <row r="85" ht="15" customHeight="1" spans="1:8">
      <c r="A85" s="218">
        <v>2010804</v>
      </c>
      <c r="B85" s="98" t="s">
        <v>153</v>
      </c>
      <c r="C85" s="216"/>
      <c r="D85" s="216"/>
      <c r="E85" s="158">
        <v>263</v>
      </c>
      <c r="F85" s="104"/>
      <c r="G85" s="158">
        <v>82</v>
      </c>
      <c r="H85" s="104">
        <f t="shared" si="2"/>
        <v>2.20731707317073</v>
      </c>
    </row>
    <row r="86" ht="15" customHeight="1" spans="1:8">
      <c r="A86" s="218">
        <v>2010805</v>
      </c>
      <c r="B86" s="98" t="s">
        <v>154</v>
      </c>
      <c r="C86" s="216"/>
      <c r="D86" s="216"/>
      <c r="E86" s="158">
        <v>0</v>
      </c>
      <c r="F86" s="104"/>
      <c r="G86" s="158">
        <v>0</v>
      </c>
      <c r="H86" s="104"/>
    </row>
    <row r="87" ht="15" customHeight="1" spans="1:8">
      <c r="A87" s="218">
        <v>2010806</v>
      </c>
      <c r="B87" s="98" t="s">
        <v>146</v>
      </c>
      <c r="C87" s="216"/>
      <c r="D87" s="216"/>
      <c r="E87" s="158">
        <v>144</v>
      </c>
      <c r="F87" s="104"/>
      <c r="G87" s="158">
        <v>210</v>
      </c>
      <c r="H87" s="104">
        <f t="shared" si="2"/>
        <v>-0.314285714285714</v>
      </c>
    </row>
    <row r="88" ht="15" customHeight="1" spans="1:8">
      <c r="A88" s="218">
        <v>2010850</v>
      </c>
      <c r="B88" s="98" t="s">
        <v>114</v>
      </c>
      <c r="C88" s="216"/>
      <c r="D88" s="216"/>
      <c r="E88" s="158">
        <v>0</v>
      </c>
      <c r="F88" s="104"/>
      <c r="G88" s="158">
        <v>0</v>
      </c>
      <c r="H88" s="104"/>
    </row>
    <row r="89" ht="15" customHeight="1" spans="1:8">
      <c r="A89" s="218">
        <v>2010899</v>
      </c>
      <c r="B89" s="98" t="s">
        <v>155</v>
      </c>
      <c r="C89" s="216"/>
      <c r="D89" s="216"/>
      <c r="E89" s="158">
        <v>175</v>
      </c>
      <c r="F89" s="104"/>
      <c r="G89" s="158">
        <v>155</v>
      </c>
      <c r="H89" s="104">
        <f t="shared" si="2"/>
        <v>0.129032258064516</v>
      </c>
    </row>
    <row r="90" ht="15" customHeight="1" spans="1:8">
      <c r="A90" s="217">
        <v>20109</v>
      </c>
      <c r="B90" s="136" t="s">
        <v>156</v>
      </c>
      <c r="C90" s="216"/>
      <c r="D90" s="216"/>
      <c r="E90" s="158">
        <v>0</v>
      </c>
      <c r="F90" s="104"/>
      <c r="G90" s="158">
        <v>0</v>
      </c>
      <c r="H90" s="104"/>
    </row>
    <row r="91" ht="15" customHeight="1" spans="1:8">
      <c r="A91" s="218">
        <v>2010901</v>
      </c>
      <c r="B91" s="98" t="s">
        <v>105</v>
      </c>
      <c r="C91" s="216"/>
      <c r="D91" s="216"/>
      <c r="E91" s="158">
        <v>0</v>
      </c>
      <c r="F91" s="104"/>
      <c r="G91" s="158">
        <v>0</v>
      </c>
      <c r="H91" s="104"/>
    </row>
    <row r="92" ht="15" customHeight="1" spans="1:8">
      <c r="A92" s="218">
        <v>2010902</v>
      </c>
      <c r="B92" s="98" t="s">
        <v>106</v>
      </c>
      <c r="C92" s="216"/>
      <c r="D92" s="216"/>
      <c r="E92" s="158">
        <v>0</v>
      </c>
      <c r="F92" s="104"/>
      <c r="G92" s="158">
        <v>0</v>
      </c>
      <c r="H92" s="104"/>
    </row>
    <row r="93" ht="15" customHeight="1" spans="1:8">
      <c r="A93" s="218">
        <v>2010903</v>
      </c>
      <c r="B93" s="98" t="s">
        <v>107</v>
      </c>
      <c r="C93" s="216"/>
      <c r="D93" s="216"/>
      <c r="E93" s="158">
        <v>0</v>
      </c>
      <c r="F93" s="104"/>
      <c r="G93" s="158">
        <v>0</v>
      </c>
      <c r="H93" s="104"/>
    </row>
    <row r="94" ht="15" customHeight="1" spans="1:8">
      <c r="A94" s="218">
        <v>2010905</v>
      </c>
      <c r="B94" s="98" t="s">
        <v>157</v>
      </c>
      <c r="C94" s="216"/>
      <c r="D94" s="216"/>
      <c r="E94" s="158">
        <v>0</v>
      </c>
      <c r="F94" s="104"/>
      <c r="G94" s="158">
        <v>0</v>
      </c>
      <c r="H94" s="104"/>
    </row>
    <row r="95" ht="15" customHeight="1" spans="1:8">
      <c r="A95" s="218">
        <v>2010907</v>
      </c>
      <c r="B95" s="98" t="s">
        <v>158</v>
      </c>
      <c r="C95" s="216"/>
      <c r="D95" s="216"/>
      <c r="E95" s="158">
        <v>0</v>
      </c>
      <c r="F95" s="104"/>
      <c r="G95" s="158">
        <v>0</v>
      </c>
      <c r="H95" s="104"/>
    </row>
    <row r="96" ht="15" customHeight="1" spans="1:8">
      <c r="A96" s="218">
        <v>2010908</v>
      </c>
      <c r="B96" s="98" t="s">
        <v>146</v>
      </c>
      <c r="C96" s="216"/>
      <c r="D96" s="216"/>
      <c r="E96" s="158">
        <v>0</v>
      </c>
      <c r="F96" s="104"/>
      <c r="G96" s="158">
        <v>0</v>
      </c>
      <c r="H96" s="104"/>
    </row>
    <row r="97" ht="15" customHeight="1" spans="1:8">
      <c r="A97" s="218">
        <v>2010909</v>
      </c>
      <c r="B97" s="98" t="s">
        <v>159</v>
      </c>
      <c r="C97" s="216"/>
      <c r="D97" s="216"/>
      <c r="E97" s="158">
        <v>0</v>
      </c>
      <c r="F97" s="104"/>
      <c r="G97" s="158">
        <v>0</v>
      </c>
      <c r="H97" s="104"/>
    </row>
    <row r="98" ht="15" customHeight="1" spans="1:8">
      <c r="A98" s="218">
        <v>2010910</v>
      </c>
      <c r="B98" s="98" t="s">
        <v>160</v>
      </c>
      <c r="C98" s="216"/>
      <c r="D98" s="216"/>
      <c r="E98" s="158">
        <v>0</v>
      </c>
      <c r="F98" s="104"/>
      <c r="G98" s="158">
        <v>0</v>
      </c>
      <c r="H98" s="104"/>
    </row>
    <row r="99" ht="15" customHeight="1" spans="1:8">
      <c r="A99" s="218">
        <v>2010911</v>
      </c>
      <c r="B99" s="98" t="s">
        <v>161</v>
      </c>
      <c r="C99" s="216"/>
      <c r="D99" s="216"/>
      <c r="E99" s="158">
        <v>0</v>
      </c>
      <c r="F99" s="104"/>
      <c r="G99" s="158">
        <v>0</v>
      </c>
      <c r="H99" s="104"/>
    </row>
    <row r="100" ht="15" customHeight="1" spans="1:8">
      <c r="A100" s="218">
        <v>2010912</v>
      </c>
      <c r="B100" s="98" t="s">
        <v>162</v>
      </c>
      <c r="C100" s="216"/>
      <c r="D100" s="216"/>
      <c r="E100" s="158">
        <v>0</v>
      </c>
      <c r="F100" s="104"/>
      <c r="G100" s="158">
        <v>0</v>
      </c>
      <c r="H100" s="104"/>
    </row>
    <row r="101" ht="15" customHeight="1" spans="1:8">
      <c r="A101" s="218">
        <v>2010950</v>
      </c>
      <c r="B101" s="98" t="s">
        <v>114</v>
      </c>
      <c r="C101" s="216"/>
      <c r="D101" s="216"/>
      <c r="E101" s="158">
        <v>0</v>
      </c>
      <c r="F101" s="104"/>
      <c r="G101" s="158">
        <v>0</v>
      </c>
      <c r="H101" s="104"/>
    </row>
    <row r="102" ht="15" customHeight="1" spans="1:8">
      <c r="A102" s="218">
        <v>2010999</v>
      </c>
      <c r="B102" s="98" t="s">
        <v>163</v>
      </c>
      <c r="C102" s="216"/>
      <c r="D102" s="216"/>
      <c r="E102" s="158">
        <v>0</v>
      </c>
      <c r="F102" s="104"/>
      <c r="G102" s="158">
        <v>0</v>
      </c>
      <c r="H102" s="104"/>
    </row>
    <row r="103" ht="15" customHeight="1" spans="1:8">
      <c r="A103" s="217">
        <v>20111</v>
      </c>
      <c r="B103" s="136" t="s">
        <v>164</v>
      </c>
      <c r="C103" s="216">
        <v>2353</v>
      </c>
      <c r="D103" s="158">
        <v>2353</v>
      </c>
      <c r="E103" s="158">
        <v>2353</v>
      </c>
      <c r="F103" s="104">
        <f t="shared" si="3"/>
        <v>1</v>
      </c>
      <c r="G103" s="158">
        <v>2136</v>
      </c>
      <c r="H103" s="104">
        <f t="shared" si="2"/>
        <v>0.101591760299625</v>
      </c>
    </row>
    <row r="104" ht="15" customHeight="1" spans="1:8">
      <c r="A104" s="218">
        <v>2011101</v>
      </c>
      <c r="B104" s="98" t="s">
        <v>105</v>
      </c>
      <c r="C104" s="216"/>
      <c r="D104" s="216"/>
      <c r="E104" s="158">
        <v>1262</v>
      </c>
      <c r="F104" s="104"/>
      <c r="G104" s="158">
        <v>1676</v>
      </c>
      <c r="H104" s="104">
        <f t="shared" si="2"/>
        <v>-0.247016706443914</v>
      </c>
    </row>
    <row r="105" ht="15" customHeight="1" spans="1:8">
      <c r="A105" s="218">
        <v>2011102</v>
      </c>
      <c r="B105" s="98" t="s">
        <v>106</v>
      </c>
      <c r="C105" s="216"/>
      <c r="D105" s="216"/>
      <c r="E105" s="158">
        <v>1079</v>
      </c>
      <c r="F105" s="104"/>
      <c r="G105" s="158">
        <v>248</v>
      </c>
      <c r="H105" s="104">
        <f t="shared" si="2"/>
        <v>3.3508064516129</v>
      </c>
    </row>
    <row r="106" ht="15" customHeight="1" spans="1:8">
      <c r="A106" s="218">
        <v>2011103</v>
      </c>
      <c r="B106" s="98" t="s">
        <v>107</v>
      </c>
      <c r="C106" s="216"/>
      <c r="D106" s="216"/>
      <c r="E106" s="158">
        <v>0</v>
      </c>
      <c r="F106" s="104"/>
      <c r="G106" s="158">
        <v>0</v>
      </c>
      <c r="H106" s="104"/>
    </row>
    <row r="107" ht="15" customHeight="1" spans="1:8">
      <c r="A107" s="218">
        <v>2011104</v>
      </c>
      <c r="B107" s="98" t="s">
        <v>165</v>
      </c>
      <c r="C107" s="216"/>
      <c r="D107" s="216"/>
      <c r="E107" s="158">
        <v>0</v>
      </c>
      <c r="F107" s="104"/>
      <c r="G107" s="158">
        <v>0</v>
      </c>
      <c r="H107" s="104"/>
    </row>
    <row r="108" ht="15" customHeight="1" spans="1:8">
      <c r="A108" s="218">
        <v>2011105</v>
      </c>
      <c r="B108" s="98" t="s">
        <v>166</v>
      </c>
      <c r="C108" s="216"/>
      <c r="D108" s="216"/>
      <c r="E108" s="158">
        <v>4</v>
      </c>
      <c r="F108" s="104"/>
      <c r="G108" s="158">
        <v>76</v>
      </c>
      <c r="H108" s="104">
        <f t="shared" si="2"/>
        <v>-0.947368421052632</v>
      </c>
    </row>
    <row r="109" ht="15" customHeight="1" spans="1:8">
      <c r="A109" s="218">
        <v>2011106</v>
      </c>
      <c r="B109" s="98" t="s">
        <v>167</v>
      </c>
      <c r="C109" s="216"/>
      <c r="D109" s="216"/>
      <c r="E109" s="158">
        <v>0</v>
      </c>
      <c r="F109" s="104"/>
      <c r="G109" s="158">
        <v>76</v>
      </c>
      <c r="H109" s="104">
        <f t="shared" si="2"/>
        <v>-1</v>
      </c>
    </row>
    <row r="110" ht="15" customHeight="1" spans="1:8">
      <c r="A110" s="218">
        <v>2011150</v>
      </c>
      <c r="B110" s="98" t="s">
        <v>114</v>
      </c>
      <c r="C110" s="216"/>
      <c r="D110" s="216"/>
      <c r="E110" s="158">
        <v>0</v>
      </c>
      <c r="F110" s="104"/>
      <c r="G110" s="158">
        <v>0</v>
      </c>
      <c r="H110" s="104"/>
    </row>
    <row r="111" ht="15" customHeight="1" spans="1:8">
      <c r="A111" s="218">
        <v>2011199</v>
      </c>
      <c r="B111" s="98" t="s">
        <v>168</v>
      </c>
      <c r="C111" s="216"/>
      <c r="D111" s="216"/>
      <c r="E111" s="158">
        <v>8</v>
      </c>
      <c r="F111" s="104"/>
      <c r="G111" s="158">
        <v>60</v>
      </c>
      <c r="H111" s="104">
        <f t="shared" si="2"/>
        <v>-0.866666666666667</v>
      </c>
    </row>
    <row r="112" ht="15" customHeight="1" spans="1:8">
      <c r="A112" s="217">
        <v>20113</v>
      </c>
      <c r="B112" s="136" t="s">
        <v>169</v>
      </c>
      <c r="C112" s="216">
        <v>990</v>
      </c>
      <c r="D112" s="158">
        <v>1111</v>
      </c>
      <c r="E112" s="158">
        <v>1111</v>
      </c>
      <c r="F112" s="104">
        <f t="shared" si="3"/>
        <v>1</v>
      </c>
      <c r="G112" s="158">
        <v>1197</v>
      </c>
      <c r="H112" s="104">
        <f t="shared" si="2"/>
        <v>-0.0718462823725982</v>
      </c>
    </row>
    <row r="113" ht="15" customHeight="1" spans="1:8">
      <c r="A113" s="218">
        <v>2011301</v>
      </c>
      <c r="B113" s="98" t="s">
        <v>105</v>
      </c>
      <c r="C113" s="216"/>
      <c r="D113" s="216"/>
      <c r="E113" s="158">
        <v>407</v>
      </c>
      <c r="F113" s="104"/>
      <c r="G113" s="158">
        <v>372</v>
      </c>
      <c r="H113" s="104">
        <f t="shared" si="2"/>
        <v>0.0940860215053763</v>
      </c>
    </row>
    <row r="114" ht="15" customHeight="1" spans="1:8">
      <c r="A114" s="218">
        <v>2011302</v>
      </c>
      <c r="B114" s="98" t="s">
        <v>106</v>
      </c>
      <c r="C114" s="216"/>
      <c r="D114" s="216"/>
      <c r="E114" s="158">
        <v>0</v>
      </c>
      <c r="F114" s="104"/>
      <c r="G114" s="158">
        <v>68</v>
      </c>
      <c r="H114" s="104">
        <f t="shared" si="2"/>
        <v>-1</v>
      </c>
    </row>
    <row r="115" ht="15" customHeight="1" spans="1:8">
      <c r="A115" s="218">
        <v>2011303</v>
      </c>
      <c r="B115" s="98" t="s">
        <v>107</v>
      </c>
      <c r="C115" s="216"/>
      <c r="D115" s="216"/>
      <c r="E115" s="158">
        <v>0</v>
      </c>
      <c r="F115" s="104"/>
      <c r="G115" s="158">
        <v>22</v>
      </c>
      <c r="H115" s="104">
        <f t="shared" si="2"/>
        <v>-1</v>
      </c>
    </row>
    <row r="116" ht="15" customHeight="1" spans="1:8">
      <c r="A116" s="218">
        <v>2011304</v>
      </c>
      <c r="B116" s="98" t="s">
        <v>170</v>
      </c>
      <c r="C116" s="216"/>
      <c r="D116" s="216"/>
      <c r="E116" s="158">
        <v>0</v>
      </c>
      <c r="F116" s="104"/>
      <c r="G116" s="158">
        <v>0</v>
      </c>
      <c r="H116" s="104"/>
    </row>
    <row r="117" ht="15" customHeight="1" spans="1:8">
      <c r="A117" s="218">
        <v>2011305</v>
      </c>
      <c r="B117" s="98" t="s">
        <v>171</v>
      </c>
      <c r="C117" s="216"/>
      <c r="D117" s="216"/>
      <c r="E117" s="158">
        <v>0</v>
      </c>
      <c r="F117" s="104"/>
      <c r="G117" s="158">
        <v>0</v>
      </c>
      <c r="H117" s="104"/>
    </row>
    <row r="118" ht="15" customHeight="1" spans="1:8">
      <c r="A118" s="218">
        <v>2011306</v>
      </c>
      <c r="B118" s="98" t="s">
        <v>172</v>
      </c>
      <c r="C118" s="216"/>
      <c r="D118" s="216"/>
      <c r="E118" s="158">
        <v>0</v>
      </c>
      <c r="F118" s="104"/>
      <c r="G118" s="158">
        <v>0</v>
      </c>
      <c r="H118" s="104"/>
    </row>
    <row r="119" ht="15" customHeight="1" spans="1:8">
      <c r="A119" s="218">
        <v>2011307</v>
      </c>
      <c r="B119" s="98" t="s">
        <v>173</v>
      </c>
      <c r="C119" s="216"/>
      <c r="D119" s="216"/>
      <c r="E119" s="158">
        <v>72</v>
      </c>
      <c r="F119" s="104"/>
      <c r="G119" s="158">
        <v>15</v>
      </c>
      <c r="H119" s="104">
        <f t="shared" si="2"/>
        <v>3.8</v>
      </c>
    </row>
    <row r="120" ht="15" customHeight="1" spans="1:8">
      <c r="A120" s="218">
        <v>2011308</v>
      </c>
      <c r="B120" s="98" t="s">
        <v>174</v>
      </c>
      <c r="C120" s="216"/>
      <c r="D120" s="216"/>
      <c r="E120" s="158">
        <v>277</v>
      </c>
      <c r="F120" s="104"/>
      <c r="G120" s="158">
        <v>504</v>
      </c>
      <c r="H120" s="104">
        <f t="shared" si="2"/>
        <v>-0.450396825396825</v>
      </c>
    </row>
    <row r="121" ht="15" customHeight="1" spans="1:8">
      <c r="A121" s="218">
        <v>2011350</v>
      </c>
      <c r="B121" s="98" t="s">
        <v>114</v>
      </c>
      <c r="C121" s="216"/>
      <c r="D121" s="216"/>
      <c r="E121" s="158">
        <v>0</v>
      </c>
      <c r="F121" s="104"/>
      <c r="G121" s="158">
        <v>20</v>
      </c>
      <c r="H121" s="104">
        <f t="shared" si="2"/>
        <v>-1</v>
      </c>
    </row>
    <row r="122" ht="15" customHeight="1" spans="1:8">
      <c r="A122" s="218">
        <v>2011399</v>
      </c>
      <c r="B122" s="98" t="s">
        <v>175</v>
      </c>
      <c r="C122" s="216"/>
      <c r="D122" s="216"/>
      <c r="E122" s="158">
        <v>355</v>
      </c>
      <c r="F122" s="104"/>
      <c r="G122" s="158">
        <v>196</v>
      </c>
      <c r="H122" s="104">
        <f t="shared" si="2"/>
        <v>0.811224489795918</v>
      </c>
    </row>
    <row r="123" ht="15" customHeight="1" spans="1:8">
      <c r="A123" s="217">
        <v>20114</v>
      </c>
      <c r="B123" s="136" t="s">
        <v>176</v>
      </c>
      <c r="C123" s="216">
        <v>0</v>
      </c>
      <c r="D123" s="158">
        <v>23</v>
      </c>
      <c r="E123" s="158">
        <v>15</v>
      </c>
      <c r="F123" s="104">
        <f t="shared" si="3"/>
        <v>0.652173913043478</v>
      </c>
      <c r="G123" s="158">
        <v>30</v>
      </c>
      <c r="H123" s="104">
        <f t="shared" si="2"/>
        <v>-0.5</v>
      </c>
    </row>
    <row r="124" ht="15" customHeight="1" spans="1:8">
      <c r="A124" s="218">
        <v>2011401</v>
      </c>
      <c r="B124" s="98" t="s">
        <v>105</v>
      </c>
      <c r="C124" s="216"/>
      <c r="D124" s="216"/>
      <c r="E124" s="158">
        <v>0</v>
      </c>
      <c r="F124" s="104"/>
      <c r="G124" s="158">
        <v>0</v>
      </c>
      <c r="H124" s="104"/>
    </row>
    <row r="125" ht="15" customHeight="1" spans="1:8">
      <c r="A125" s="218">
        <v>2011402</v>
      </c>
      <c r="B125" s="98" t="s">
        <v>106</v>
      </c>
      <c r="C125" s="216"/>
      <c r="D125" s="216"/>
      <c r="E125" s="158">
        <v>0</v>
      </c>
      <c r="F125" s="104"/>
      <c r="G125" s="158">
        <v>0</v>
      </c>
      <c r="H125" s="104"/>
    </row>
    <row r="126" ht="15" customHeight="1" spans="1:8">
      <c r="A126" s="218">
        <v>2011403</v>
      </c>
      <c r="B126" s="98" t="s">
        <v>107</v>
      </c>
      <c r="C126" s="216"/>
      <c r="D126" s="216"/>
      <c r="E126" s="158">
        <v>0</v>
      </c>
      <c r="F126" s="104"/>
      <c r="G126" s="158">
        <v>0</v>
      </c>
      <c r="H126" s="104"/>
    </row>
    <row r="127" ht="15" customHeight="1" spans="1:8">
      <c r="A127" s="218">
        <v>2011404</v>
      </c>
      <c r="B127" s="98" t="s">
        <v>177</v>
      </c>
      <c r="C127" s="216"/>
      <c r="D127" s="216"/>
      <c r="E127" s="158">
        <v>0</v>
      </c>
      <c r="F127" s="104"/>
      <c r="G127" s="158">
        <v>0</v>
      </c>
      <c r="H127" s="104"/>
    </row>
    <row r="128" ht="15" customHeight="1" spans="1:8">
      <c r="A128" s="218">
        <v>2011405</v>
      </c>
      <c r="B128" s="98" t="s">
        <v>178</v>
      </c>
      <c r="C128" s="216"/>
      <c r="D128" s="216"/>
      <c r="E128" s="158">
        <v>0</v>
      </c>
      <c r="F128" s="104"/>
      <c r="G128" s="158">
        <v>20</v>
      </c>
      <c r="H128" s="104">
        <f t="shared" si="2"/>
        <v>-1</v>
      </c>
    </row>
    <row r="129" ht="15" customHeight="1" spans="1:8">
      <c r="A129" s="218">
        <v>2011408</v>
      </c>
      <c r="B129" s="98" t="s">
        <v>179</v>
      </c>
      <c r="C129" s="216"/>
      <c r="D129" s="216"/>
      <c r="E129" s="158">
        <v>0</v>
      </c>
      <c r="F129" s="104"/>
      <c r="G129" s="158">
        <v>0</v>
      </c>
      <c r="H129" s="104"/>
    </row>
    <row r="130" ht="15" customHeight="1" spans="1:8">
      <c r="A130" s="218">
        <v>2011409</v>
      </c>
      <c r="B130" s="98" t="s">
        <v>180</v>
      </c>
      <c r="C130" s="216"/>
      <c r="D130" s="216"/>
      <c r="E130" s="158">
        <v>15</v>
      </c>
      <c r="F130" s="104"/>
      <c r="G130" s="158">
        <v>5</v>
      </c>
      <c r="H130" s="104">
        <f t="shared" si="2"/>
        <v>2</v>
      </c>
    </row>
    <row r="131" ht="15" customHeight="1" spans="1:8">
      <c r="A131" s="218">
        <v>2011410</v>
      </c>
      <c r="B131" s="98" t="s">
        <v>181</v>
      </c>
      <c r="C131" s="216"/>
      <c r="D131" s="216"/>
      <c r="E131" s="158">
        <v>0</v>
      </c>
      <c r="F131" s="104"/>
      <c r="G131" s="158">
        <v>0</v>
      </c>
      <c r="H131" s="104"/>
    </row>
    <row r="132" ht="15" customHeight="1" spans="1:8">
      <c r="A132" s="218">
        <v>2011411</v>
      </c>
      <c r="B132" s="98" t="s">
        <v>182</v>
      </c>
      <c r="C132" s="216"/>
      <c r="D132" s="216"/>
      <c r="E132" s="158">
        <v>0</v>
      </c>
      <c r="F132" s="104"/>
      <c r="G132" s="158">
        <v>0</v>
      </c>
      <c r="H132" s="104"/>
    </row>
    <row r="133" ht="15" customHeight="1" spans="1:8">
      <c r="A133" s="218">
        <v>2011450</v>
      </c>
      <c r="B133" s="98" t="s">
        <v>114</v>
      </c>
      <c r="C133" s="216"/>
      <c r="D133" s="216"/>
      <c r="E133" s="158">
        <v>0</v>
      </c>
      <c r="F133" s="104"/>
      <c r="G133" s="158">
        <v>0</v>
      </c>
      <c r="H133" s="104"/>
    </row>
    <row r="134" ht="15" customHeight="1" spans="1:8">
      <c r="A134" s="218">
        <v>2011499</v>
      </c>
      <c r="B134" s="98" t="s">
        <v>183</v>
      </c>
      <c r="C134" s="216"/>
      <c r="D134" s="216"/>
      <c r="E134" s="158">
        <v>0</v>
      </c>
      <c r="F134" s="104"/>
      <c r="G134" s="158">
        <v>5</v>
      </c>
      <c r="H134" s="104">
        <f t="shared" si="2"/>
        <v>-1</v>
      </c>
    </row>
    <row r="135" ht="15" customHeight="1" spans="1:8">
      <c r="A135" s="217">
        <v>20123</v>
      </c>
      <c r="B135" s="136" t="s">
        <v>184</v>
      </c>
      <c r="C135" s="216"/>
      <c r="D135" s="158"/>
      <c r="E135" s="158">
        <v>0</v>
      </c>
      <c r="F135" s="104"/>
      <c r="G135" s="158">
        <v>0</v>
      </c>
      <c r="H135" s="104"/>
    </row>
    <row r="136" ht="15" customHeight="1" spans="1:8">
      <c r="A136" s="218">
        <v>2012301</v>
      </c>
      <c r="B136" s="98" t="s">
        <v>105</v>
      </c>
      <c r="C136" s="216"/>
      <c r="D136" s="216"/>
      <c r="E136" s="158">
        <v>0</v>
      </c>
      <c r="F136" s="104"/>
      <c r="G136" s="158">
        <v>0</v>
      </c>
      <c r="H136" s="104"/>
    </row>
    <row r="137" ht="15" customHeight="1" spans="1:8">
      <c r="A137" s="218">
        <v>2012302</v>
      </c>
      <c r="B137" s="98" t="s">
        <v>106</v>
      </c>
      <c r="C137" s="216"/>
      <c r="D137" s="216"/>
      <c r="E137" s="158">
        <v>0</v>
      </c>
      <c r="F137" s="104"/>
      <c r="G137" s="158">
        <v>0</v>
      </c>
      <c r="H137" s="104"/>
    </row>
    <row r="138" ht="15" customHeight="1" spans="1:8">
      <c r="A138" s="218">
        <v>2012303</v>
      </c>
      <c r="B138" s="98" t="s">
        <v>107</v>
      </c>
      <c r="C138" s="216"/>
      <c r="D138" s="216"/>
      <c r="E138" s="158">
        <v>0</v>
      </c>
      <c r="F138" s="104"/>
      <c r="G138" s="158">
        <v>0</v>
      </c>
      <c r="H138" s="104"/>
    </row>
    <row r="139" ht="15" customHeight="1" spans="1:8">
      <c r="A139" s="218">
        <v>2012304</v>
      </c>
      <c r="B139" s="98" t="s">
        <v>185</v>
      </c>
      <c r="C139" s="216"/>
      <c r="D139" s="216"/>
      <c r="E139" s="158">
        <v>0</v>
      </c>
      <c r="F139" s="104"/>
      <c r="G139" s="158">
        <v>0</v>
      </c>
      <c r="H139" s="104"/>
    </row>
    <row r="140" ht="15" customHeight="1" spans="1:8">
      <c r="A140" s="218">
        <v>2012350</v>
      </c>
      <c r="B140" s="98" t="s">
        <v>114</v>
      </c>
      <c r="C140" s="216"/>
      <c r="D140" s="216"/>
      <c r="E140" s="158">
        <v>0</v>
      </c>
      <c r="F140" s="104"/>
      <c r="G140" s="158">
        <v>0</v>
      </c>
      <c r="H140" s="104"/>
    </row>
    <row r="141" ht="15" customHeight="1" spans="1:8">
      <c r="A141" s="218">
        <v>2012399</v>
      </c>
      <c r="B141" s="98" t="s">
        <v>186</v>
      </c>
      <c r="C141" s="216"/>
      <c r="D141" s="216"/>
      <c r="E141" s="158">
        <v>0</v>
      </c>
      <c r="F141" s="104"/>
      <c r="G141" s="158">
        <v>0</v>
      </c>
      <c r="H141" s="104"/>
    </row>
    <row r="142" ht="15" customHeight="1" spans="1:8">
      <c r="A142" s="217">
        <v>20125</v>
      </c>
      <c r="B142" s="136" t="s">
        <v>187</v>
      </c>
      <c r="C142" s="216">
        <v>1</v>
      </c>
      <c r="D142" s="158">
        <v>1</v>
      </c>
      <c r="E142" s="158">
        <v>1</v>
      </c>
      <c r="F142" s="104">
        <f t="shared" ref="F142:F184" si="4">E142/D142</f>
        <v>1</v>
      </c>
      <c r="G142" s="158">
        <v>2</v>
      </c>
      <c r="H142" s="104">
        <f t="shared" ref="H142:H198" si="5">(E142-G142)/G142</f>
        <v>-0.5</v>
      </c>
    </row>
    <row r="143" ht="15" customHeight="1" spans="1:8">
      <c r="A143" s="218">
        <v>2012501</v>
      </c>
      <c r="B143" s="98" t="s">
        <v>105</v>
      </c>
      <c r="C143" s="216"/>
      <c r="D143" s="216"/>
      <c r="E143" s="158">
        <v>1</v>
      </c>
      <c r="F143" s="104"/>
      <c r="G143" s="158">
        <v>2</v>
      </c>
      <c r="H143" s="104">
        <f t="shared" si="5"/>
        <v>-0.5</v>
      </c>
    </row>
    <row r="144" ht="15" customHeight="1" spans="1:8">
      <c r="A144" s="218">
        <v>2012502</v>
      </c>
      <c r="B144" s="98" t="s">
        <v>106</v>
      </c>
      <c r="C144" s="216"/>
      <c r="D144" s="216"/>
      <c r="E144" s="158">
        <v>0</v>
      </c>
      <c r="F144" s="104"/>
      <c r="G144" s="158">
        <v>0</v>
      </c>
      <c r="H144" s="104"/>
    </row>
    <row r="145" ht="15" customHeight="1" spans="1:8">
      <c r="A145" s="218">
        <v>2012503</v>
      </c>
      <c r="B145" s="98" t="s">
        <v>107</v>
      </c>
      <c r="C145" s="216"/>
      <c r="D145" s="216"/>
      <c r="E145" s="158">
        <v>0</v>
      </c>
      <c r="F145" s="104"/>
      <c r="G145" s="158">
        <v>0</v>
      </c>
      <c r="H145" s="104"/>
    </row>
    <row r="146" ht="15" customHeight="1" spans="1:8">
      <c r="A146" s="218">
        <v>2012504</v>
      </c>
      <c r="B146" s="98" t="s">
        <v>188</v>
      </c>
      <c r="C146" s="216"/>
      <c r="D146" s="216"/>
      <c r="E146" s="158">
        <v>0</v>
      </c>
      <c r="F146" s="104"/>
      <c r="G146" s="158">
        <v>0</v>
      </c>
      <c r="H146" s="104"/>
    </row>
    <row r="147" ht="15" customHeight="1" spans="1:8">
      <c r="A147" s="218">
        <v>2012505</v>
      </c>
      <c r="B147" s="98" t="s">
        <v>189</v>
      </c>
      <c r="C147" s="216"/>
      <c r="D147" s="216"/>
      <c r="E147" s="158">
        <v>0</v>
      </c>
      <c r="F147" s="104"/>
      <c r="G147" s="158">
        <v>0</v>
      </c>
      <c r="H147" s="104"/>
    </row>
    <row r="148" ht="15" customHeight="1" spans="1:8">
      <c r="A148" s="218">
        <v>2012550</v>
      </c>
      <c r="B148" s="98" t="s">
        <v>114</v>
      </c>
      <c r="C148" s="216"/>
      <c r="D148" s="216"/>
      <c r="E148" s="158">
        <v>0</v>
      </c>
      <c r="F148" s="104"/>
      <c r="G148" s="158">
        <v>0</v>
      </c>
      <c r="H148" s="104"/>
    </row>
    <row r="149" ht="15" customHeight="1" spans="1:8">
      <c r="A149" s="218">
        <v>2012599</v>
      </c>
      <c r="B149" s="98" t="s">
        <v>190</v>
      </c>
      <c r="C149" s="216"/>
      <c r="D149" s="216"/>
      <c r="E149" s="158">
        <v>0</v>
      </c>
      <c r="F149" s="104"/>
      <c r="G149" s="158">
        <v>0</v>
      </c>
      <c r="H149" s="104"/>
    </row>
    <row r="150" ht="15" customHeight="1" spans="1:8">
      <c r="A150" s="217">
        <v>20126</v>
      </c>
      <c r="B150" s="136" t="s">
        <v>191</v>
      </c>
      <c r="C150" s="216">
        <v>194</v>
      </c>
      <c r="D150" s="158">
        <v>194</v>
      </c>
      <c r="E150" s="158">
        <v>194</v>
      </c>
      <c r="F150" s="104">
        <f t="shared" si="4"/>
        <v>1</v>
      </c>
      <c r="G150" s="158">
        <v>288</v>
      </c>
      <c r="H150" s="104">
        <f t="shared" si="5"/>
        <v>-0.326388888888889</v>
      </c>
    </row>
    <row r="151" ht="15" customHeight="1" spans="1:8">
      <c r="A151" s="218">
        <v>2012601</v>
      </c>
      <c r="B151" s="98" t="s">
        <v>105</v>
      </c>
      <c r="C151" s="216"/>
      <c r="D151" s="216"/>
      <c r="E151" s="158">
        <v>110</v>
      </c>
      <c r="F151" s="104"/>
      <c r="G151" s="158">
        <v>126</v>
      </c>
      <c r="H151" s="104">
        <f t="shared" si="5"/>
        <v>-0.126984126984127</v>
      </c>
    </row>
    <row r="152" ht="15" customHeight="1" spans="1:8">
      <c r="A152" s="218">
        <v>2012602</v>
      </c>
      <c r="B152" s="98" t="s">
        <v>106</v>
      </c>
      <c r="C152" s="216"/>
      <c r="D152" s="216"/>
      <c r="E152" s="158">
        <v>2</v>
      </c>
      <c r="F152" s="104"/>
      <c r="G152" s="158">
        <v>19</v>
      </c>
      <c r="H152" s="104">
        <f t="shared" si="5"/>
        <v>-0.894736842105263</v>
      </c>
    </row>
    <row r="153" ht="15" customHeight="1" spans="1:8">
      <c r="A153" s="218">
        <v>2012603</v>
      </c>
      <c r="B153" s="98" t="s">
        <v>107</v>
      </c>
      <c r="C153" s="216"/>
      <c r="D153" s="216"/>
      <c r="E153" s="158">
        <v>0</v>
      </c>
      <c r="F153" s="104"/>
      <c r="G153" s="158">
        <v>0</v>
      </c>
      <c r="H153" s="104"/>
    </row>
    <row r="154" ht="15" customHeight="1" spans="1:8">
      <c r="A154" s="218">
        <v>2012604</v>
      </c>
      <c r="B154" s="98" t="s">
        <v>192</v>
      </c>
      <c r="C154" s="216"/>
      <c r="D154" s="216"/>
      <c r="E154" s="158">
        <v>82</v>
      </c>
      <c r="F154" s="104"/>
      <c r="G154" s="158">
        <v>143</v>
      </c>
      <c r="H154" s="104">
        <f t="shared" si="5"/>
        <v>-0.426573426573427</v>
      </c>
    </row>
    <row r="155" ht="15" customHeight="1" spans="1:8">
      <c r="A155" s="218">
        <v>2012699</v>
      </c>
      <c r="B155" s="98" t="s">
        <v>193</v>
      </c>
      <c r="C155" s="216"/>
      <c r="D155" s="216"/>
      <c r="E155" s="158">
        <v>0</v>
      </c>
      <c r="F155" s="104"/>
      <c r="G155" s="158">
        <v>0</v>
      </c>
      <c r="H155" s="104"/>
    </row>
    <row r="156" ht="15" customHeight="1" spans="1:8">
      <c r="A156" s="217">
        <v>20128</v>
      </c>
      <c r="B156" s="136" t="s">
        <v>194</v>
      </c>
      <c r="C156" s="216">
        <v>224</v>
      </c>
      <c r="D156" s="158">
        <v>224</v>
      </c>
      <c r="E156" s="158">
        <v>224</v>
      </c>
      <c r="F156" s="104">
        <f t="shared" si="4"/>
        <v>1</v>
      </c>
      <c r="G156" s="158">
        <v>210</v>
      </c>
      <c r="H156" s="104">
        <f t="shared" si="5"/>
        <v>0.0666666666666667</v>
      </c>
    </row>
    <row r="157" ht="15" customHeight="1" spans="1:8">
      <c r="A157" s="218">
        <v>2012801</v>
      </c>
      <c r="B157" s="98" t="s">
        <v>105</v>
      </c>
      <c r="C157" s="216"/>
      <c r="D157" s="216"/>
      <c r="E157" s="158">
        <v>113</v>
      </c>
      <c r="F157" s="104"/>
      <c r="G157" s="158">
        <v>192</v>
      </c>
      <c r="H157" s="104">
        <f t="shared" si="5"/>
        <v>-0.411458333333333</v>
      </c>
    </row>
    <row r="158" ht="15" customHeight="1" spans="1:8">
      <c r="A158" s="218">
        <v>2012602</v>
      </c>
      <c r="B158" s="98" t="s">
        <v>106</v>
      </c>
      <c r="C158" s="216"/>
      <c r="D158" s="216"/>
      <c r="E158" s="158">
        <v>65</v>
      </c>
      <c r="F158" s="104"/>
      <c r="G158" s="158">
        <v>18</v>
      </c>
      <c r="H158" s="104">
        <f t="shared" si="5"/>
        <v>2.61111111111111</v>
      </c>
    </row>
    <row r="159" ht="15" customHeight="1" spans="1:8">
      <c r="A159" s="218">
        <v>2012603</v>
      </c>
      <c r="B159" s="98" t="s">
        <v>107</v>
      </c>
      <c r="C159" s="216"/>
      <c r="D159" s="216"/>
      <c r="E159" s="158">
        <v>0</v>
      </c>
      <c r="F159" s="104"/>
      <c r="G159" s="158">
        <v>0</v>
      </c>
      <c r="H159" s="104"/>
    </row>
    <row r="160" ht="15" customHeight="1" spans="1:8">
      <c r="A160" s="218">
        <v>2012604</v>
      </c>
      <c r="B160" s="98" t="s">
        <v>119</v>
      </c>
      <c r="C160" s="216"/>
      <c r="D160" s="216"/>
      <c r="E160" s="158">
        <v>0</v>
      </c>
      <c r="F160" s="104"/>
      <c r="G160" s="158">
        <v>0</v>
      </c>
      <c r="H160" s="104"/>
    </row>
    <row r="161" ht="15" customHeight="1" spans="1:8">
      <c r="A161" s="218">
        <v>2012699</v>
      </c>
      <c r="B161" s="98" t="s">
        <v>114</v>
      </c>
      <c r="C161" s="216"/>
      <c r="D161" s="216"/>
      <c r="E161" s="158">
        <v>0</v>
      </c>
      <c r="F161" s="104"/>
      <c r="G161" s="158">
        <v>0</v>
      </c>
      <c r="H161" s="104"/>
    </row>
    <row r="162" ht="15" customHeight="1" spans="1:8">
      <c r="A162" s="218">
        <v>2012899</v>
      </c>
      <c r="B162" s="98" t="s">
        <v>195</v>
      </c>
      <c r="C162" s="216"/>
      <c r="D162" s="216"/>
      <c r="E162" s="158">
        <v>46</v>
      </c>
      <c r="F162" s="104"/>
      <c r="G162" s="158">
        <v>0</v>
      </c>
      <c r="H162" s="104"/>
    </row>
    <row r="163" ht="15" customHeight="1" spans="1:8">
      <c r="A163" s="217">
        <v>20129</v>
      </c>
      <c r="B163" s="136" t="s">
        <v>196</v>
      </c>
      <c r="C163" s="216">
        <v>351</v>
      </c>
      <c r="D163" s="158">
        <v>358</v>
      </c>
      <c r="E163" s="158">
        <v>358</v>
      </c>
      <c r="F163" s="104">
        <f t="shared" si="4"/>
        <v>1</v>
      </c>
      <c r="G163" s="158">
        <v>1253</v>
      </c>
      <c r="H163" s="104">
        <f t="shared" si="5"/>
        <v>-0.714285714285714</v>
      </c>
    </row>
    <row r="164" ht="15" customHeight="1" spans="1:8">
      <c r="A164" s="218">
        <v>2012901</v>
      </c>
      <c r="B164" s="98" t="s">
        <v>105</v>
      </c>
      <c r="C164" s="216"/>
      <c r="D164" s="216"/>
      <c r="E164" s="158">
        <v>115</v>
      </c>
      <c r="F164" s="104"/>
      <c r="G164" s="158">
        <v>186</v>
      </c>
      <c r="H164" s="104">
        <f t="shared" si="5"/>
        <v>-0.381720430107527</v>
      </c>
    </row>
    <row r="165" ht="15" customHeight="1" spans="1:8">
      <c r="A165" s="218">
        <v>2012902</v>
      </c>
      <c r="B165" s="98" t="s">
        <v>106</v>
      </c>
      <c r="C165" s="216"/>
      <c r="D165" s="216"/>
      <c r="E165" s="158">
        <v>2</v>
      </c>
      <c r="F165" s="104"/>
      <c r="G165" s="158">
        <v>441</v>
      </c>
      <c r="H165" s="104">
        <f t="shared" si="5"/>
        <v>-0.99546485260771</v>
      </c>
    </row>
    <row r="166" ht="15" customHeight="1" spans="1:8">
      <c r="A166" s="218">
        <v>2012903</v>
      </c>
      <c r="B166" s="98" t="s">
        <v>107</v>
      </c>
      <c r="C166" s="216"/>
      <c r="D166" s="216"/>
      <c r="E166" s="158">
        <v>0</v>
      </c>
      <c r="F166" s="104"/>
      <c r="G166" s="158">
        <v>0</v>
      </c>
      <c r="H166" s="104"/>
    </row>
    <row r="167" ht="15" customHeight="1" spans="1:8">
      <c r="A167" s="218">
        <v>2012906</v>
      </c>
      <c r="B167" s="98" t="s">
        <v>197</v>
      </c>
      <c r="C167" s="216"/>
      <c r="D167" s="216"/>
      <c r="E167" s="158">
        <v>0</v>
      </c>
      <c r="F167" s="104"/>
      <c r="G167" s="158">
        <v>300</v>
      </c>
      <c r="H167" s="104">
        <f t="shared" si="5"/>
        <v>-1</v>
      </c>
    </row>
    <row r="168" ht="15" customHeight="1" spans="1:8">
      <c r="A168" s="218">
        <v>2012950</v>
      </c>
      <c r="B168" s="98" t="s">
        <v>114</v>
      </c>
      <c r="C168" s="216"/>
      <c r="D168" s="216"/>
      <c r="E168" s="158">
        <v>183</v>
      </c>
      <c r="F168" s="104"/>
      <c r="G168" s="158">
        <v>278</v>
      </c>
      <c r="H168" s="104">
        <f t="shared" si="5"/>
        <v>-0.341726618705036</v>
      </c>
    </row>
    <row r="169" ht="15" customHeight="1" spans="1:8">
      <c r="A169" s="218">
        <v>2012999</v>
      </c>
      <c r="B169" s="98" t="s">
        <v>198</v>
      </c>
      <c r="C169" s="216"/>
      <c r="D169" s="216"/>
      <c r="E169" s="158">
        <v>58</v>
      </c>
      <c r="F169" s="104"/>
      <c r="G169" s="158">
        <v>48</v>
      </c>
      <c r="H169" s="104">
        <f t="shared" si="5"/>
        <v>0.208333333333333</v>
      </c>
    </row>
    <row r="170" ht="15" customHeight="1" spans="1:8">
      <c r="A170" s="217">
        <v>20131</v>
      </c>
      <c r="B170" s="136" t="s">
        <v>199</v>
      </c>
      <c r="C170" s="216">
        <v>1939</v>
      </c>
      <c r="D170" s="158">
        <v>1939</v>
      </c>
      <c r="E170" s="158">
        <v>1939</v>
      </c>
      <c r="F170" s="104">
        <f t="shared" si="4"/>
        <v>1</v>
      </c>
      <c r="G170" s="158">
        <v>2352</v>
      </c>
      <c r="H170" s="104">
        <f t="shared" si="5"/>
        <v>-0.175595238095238</v>
      </c>
    </row>
    <row r="171" ht="15" customHeight="1" spans="1:8">
      <c r="A171" s="218">
        <v>2013101</v>
      </c>
      <c r="B171" s="98" t="s">
        <v>105</v>
      </c>
      <c r="C171" s="216"/>
      <c r="D171" s="216"/>
      <c r="E171" s="158">
        <v>1231</v>
      </c>
      <c r="F171" s="104"/>
      <c r="G171" s="158">
        <v>1491</v>
      </c>
      <c r="H171" s="104">
        <f t="shared" si="5"/>
        <v>-0.174379610999329</v>
      </c>
    </row>
    <row r="172" ht="15" customHeight="1" spans="1:8">
      <c r="A172" s="218">
        <v>2013102</v>
      </c>
      <c r="B172" s="98" t="s">
        <v>106</v>
      </c>
      <c r="C172" s="216"/>
      <c r="D172" s="216"/>
      <c r="E172" s="158">
        <v>247</v>
      </c>
      <c r="F172" s="104"/>
      <c r="G172" s="158">
        <v>263</v>
      </c>
      <c r="H172" s="104">
        <f t="shared" si="5"/>
        <v>-0.0608365019011407</v>
      </c>
    </row>
    <row r="173" ht="15" customHeight="1" spans="1:8">
      <c r="A173" s="218">
        <v>2013103</v>
      </c>
      <c r="B173" s="98" t="s">
        <v>107</v>
      </c>
      <c r="C173" s="216"/>
      <c r="D173" s="216"/>
      <c r="E173" s="158">
        <v>32</v>
      </c>
      <c r="F173" s="104"/>
      <c r="G173" s="158">
        <v>308</v>
      </c>
      <c r="H173" s="104">
        <f t="shared" si="5"/>
        <v>-0.896103896103896</v>
      </c>
    </row>
    <row r="174" ht="15" customHeight="1" spans="1:8">
      <c r="A174" s="219">
        <v>2013105</v>
      </c>
      <c r="B174" s="98" t="s">
        <v>200</v>
      </c>
      <c r="C174" s="216"/>
      <c r="D174" s="216"/>
      <c r="E174" s="158">
        <v>351</v>
      </c>
      <c r="F174" s="104"/>
      <c r="G174" s="158">
        <v>97</v>
      </c>
      <c r="H174" s="104">
        <f t="shared" si="5"/>
        <v>2.61855670103093</v>
      </c>
    </row>
    <row r="175" ht="15" customHeight="1" spans="1:8">
      <c r="A175" s="218">
        <v>2013150</v>
      </c>
      <c r="B175" s="98" t="s">
        <v>114</v>
      </c>
      <c r="C175" s="216"/>
      <c r="D175" s="216"/>
      <c r="E175" s="158">
        <v>78</v>
      </c>
      <c r="F175" s="104"/>
      <c r="G175" s="158">
        <v>93</v>
      </c>
      <c r="H175" s="104">
        <f t="shared" si="5"/>
        <v>-0.161290322580645</v>
      </c>
    </row>
    <row r="176" ht="15" customHeight="1" spans="1:8">
      <c r="A176" s="219">
        <v>2013199</v>
      </c>
      <c r="B176" s="98" t="s">
        <v>201</v>
      </c>
      <c r="C176" s="216"/>
      <c r="D176" s="216"/>
      <c r="E176" s="158">
        <v>0</v>
      </c>
      <c r="F176" s="104"/>
      <c r="G176" s="158">
        <v>100</v>
      </c>
      <c r="H176" s="104">
        <f t="shared" si="5"/>
        <v>-1</v>
      </c>
    </row>
    <row r="177" ht="15" customHeight="1" spans="1:8">
      <c r="A177" s="217">
        <v>20132</v>
      </c>
      <c r="B177" s="136" t="s">
        <v>202</v>
      </c>
      <c r="C177" s="216">
        <v>2070</v>
      </c>
      <c r="D177" s="158">
        <v>2082</v>
      </c>
      <c r="E177" s="158">
        <v>2082</v>
      </c>
      <c r="F177" s="104">
        <f t="shared" si="4"/>
        <v>1</v>
      </c>
      <c r="G177" s="158">
        <v>1543</v>
      </c>
      <c r="H177" s="104">
        <f t="shared" si="5"/>
        <v>0.349319507453014</v>
      </c>
    </row>
    <row r="178" ht="15" customHeight="1" spans="1:8">
      <c r="A178" s="218">
        <v>2013201</v>
      </c>
      <c r="B178" s="98" t="s">
        <v>105</v>
      </c>
      <c r="C178" s="216"/>
      <c r="D178" s="216"/>
      <c r="E178" s="158">
        <v>1058</v>
      </c>
      <c r="F178" s="104"/>
      <c r="G178" s="158">
        <v>1253</v>
      </c>
      <c r="H178" s="104">
        <f t="shared" si="5"/>
        <v>-0.155626496408619</v>
      </c>
    </row>
    <row r="179" ht="15" customHeight="1" spans="1:8">
      <c r="A179" s="219">
        <v>2013202</v>
      </c>
      <c r="B179" s="98" t="s">
        <v>106</v>
      </c>
      <c r="C179" s="216"/>
      <c r="D179" s="216"/>
      <c r="E179" s="158">
        <v>375</v>
      </c>
      <c r="F179" s="104"/>
      <c r="G179" s="158">
        <v>169</v>
      </c>
      <c r="H179" s="104">
        <f t="shared" si="5"/>
        <v>1.2189349112426</v>
      </c>
    </row>
    <row r="180" ht="15" customHeight="1" spans="1:8">
      <c r="A180" s="219">
        <v>2013203</v>
      </c>
      <c r="B180" s="98" t="s">
        <v>107</v>
      </c>
      <c r="C180" s="216"/>
      <c r="D180" s="216"/>
      <c r="E180" s="158">
        <v>0</v>
      </c>
      <c r="F180" s="104"/>
      <c r="G180" s="158">
        <v>0</v>
      </c>
      <c r="H180" s="104"/>
    </row>
    <row r="181" ht="15" customHeight="1" spans="1:8">
      <c r="A181" s="219">
        <v>2013204</v>
      </c>
      <c r="B181" s="98" t="s">
        <v>203</v>
      </c>
      <c r="C181" s="216"/>
      <c r="D181" s="216"/>
      <c r="E181" s="158">
        <v>19</v>
      </c>
      <c r="F181" s="104"/>
      <c r="G181" s="158">
        <v>0</v>
      </c>
      <c r="H181" s="104"/>
    </row>
    <row r="182" ht="15" customHeight="1" spans="1:8">
      <c r="A182" s="218">
        <v>2013250</v>
      </c>
      <c r="B182" s="98" t="s">
        <v>114</v>
      </c>
      <c r="C182" s="216"/>
      <c r="D182" s="216"/>
      <c r="E182" s="158">
        <v>483</v>
      </c>
      <c r="F182" s="104"/>
      <c r="G182" s="158">
        <v>63</v>
      </c>
      <c r="H182" s="104">
        <f t="shared" si="5"/>
        <v>6.66666666666667</v>
      </c>
    </row>
    <row r="183" ht="15" customHeight="1" spans="1:8">
      <c r="A183" s="218">
        <v>2013299</v>
      </c>
      <c r="B183" s="98" t="s">
        <v>204</v>
      </c>
      <c r="C183" s="216"/>
      <c r="D183" s="216"/>
      <c r="E183" s="158">
        <v>147</v>
      </c>
      <c r="F183" s="104"/>
      <c r="G183" s="158">
        <v>58</v>
      </c>
      <c r="H183" s="104">
        <f t="shared" si="5"/>
        <v>1.53448275862069</v>
      </c>
    </row>
    <row r="184" ht="15" customHeight="1" spans="1:8">
      <c r="A184" s="217">
        <v>20133</v>
      </c>
      <c r="B184" s="136" t="s">
        <v>205</v>
      </c>
      <c r="C184" s="216">
        <v>1083</v>
      </c>
      <c r="D184" s="158">
        <v>1083</v>
      </c>
      <c r="E184" s="158">
        <v>1083</v>
      </c>
      <c r="F184" s="104">
        <f t="shared" si="4"/>
        <v>1</v>
      </c>
      <c r="G184" s="158">
        <v>1142</v>
      </c>
      <c r="H184" s="104">
        <f t="shared" si="5"/>
        <v>-0.0516637478108581</v>
      </c>
    </row>
    <row r="185" ht="15" customHeight="1" spans="1:8">
      <c r="A185" s="218">
        <v>2013301</v>
      </c>
      <c r="B185" s="98" t="s">
        <v>105</v>
      </c>
      <c r="C185" s="216"/>
      <c r="D185" s="216"/>
      <c r="E185" s="158">
        <v>323</v>
      </c>
      <c r="F185" s="104"/>
      <c r="G185" s="158">
        <v>196</v>
      </c>
      <c r="H185" s="104">
        <f t="shared" si="5"/>
        <v>0.647959183673469</v>
      </c>
    </row>
    <row r="186" ht="15" customHeight="1" spans="1:8">
      <c r="A186" s="218">
        <v>2013302</v>
      </c>
      <c r="B186" s="98" t="s">
        <v>106</v>
      </c>
      <c r="C186" s="216"/>
      <c r="D186" s="216"/>
      <c r="E186" s="158">
        <v>270</v>
      </c>
      <c r="F186" s="104"/>
      <c r="G186" s="158">
        <v>597</v>
      </c>
      <c r="H186" s="104">
        <f t="shared" si="5"/>
        <v>-0.547738693467337</v>
      </c>
    </row>
    <row r="187" ht="15" customHeight="1" spans="1:8">
      <c r="A187" s="218">
        <v>2013303</v>
      </c>
      <c r="B187" s="98" t="s">
        <v>107</v>
      </c>
      <c r="C187" s="216"/>
      <c r="D187" s="216"/>
      <c r="E187" s="158">
        <v>0</v>
      </c>
      <c r="F187" s="104"/>
      <c r="G187" s="158">
        <v>0</v>
      </c>
      <c r="H187" s="104"/>
    </row>
    <row r="188" ht="15" customHeight="1" spans="1:8">
      <c r="A188" s="218">
        <v>2013304</v>
      </c>
      <c r="B188" s="98" t="s">
        <v>206</v>
      </c>
      <c r="C188" s="216"/>
      <c r="D188" s="216"/>
      <c r="E188" s="158">
        <v>40</v>
      </c>
      <c r="F188" s="104"/>
      <c r="G188" s="158">
        <v>0</v>
      </c>
      <c r="H188" s="104"/>
    </row>
    <row r="189" ht="15" customHeight="1" spans="1:8">
      <c r="A189" s="218">
        <v>2013350</v>
      </c>
      <c r="B189" s="98" t="s">
        <v>114</v>
      </c>
      <c r="C189" s="216"/>
      <c r="D189" s="216"/>
      <c r="E189" s="158">
        <v>0</v>
      </c>
      <c r="F189" s="104"/>
      <c r="G189" s="158">
        <v>0</v>
      </c>
      <c r="H189" s="104"/>
    </row>
    <row r="190" ht="15" customHeight="1" spans="1:8">
      <c r="A190" s="218">
        <v>2013399</v>
      </c>
      <c r="B190" s="98" t="s">
        <v>207</v>
      </c>
      <c r="C190" s="216"/>
      <c r="D190" s="216"/>
      <c r="E190" s="158">
        <v>450</v>
      </c>
      <c r="F190" s="104"/>
      <c r="G190" s="158">
        <v>349</v>
      </c>
      <c r="H190" s="104">
        <f t="shared" si="5"/>
        <v>0.289398280802292</v>
      </c>
    </row>
    <row r="191" ht="15" customHeight="1" spans="1:8">
      <c r="A191" s="217">
        <v>20134</v>
      </c>
      <c r="B191" s="136" t="s">
        <v>208</v>
      </c>
      <c r="C191" s="216">
        <v>239</v>
      </c>
      <c r="D191" s="158">
        <v>273</v>
      </c>
      <c r="E191" s="158">
        <v>273</v>
      </c>
      <c r="F191" s="104">
        <f t="shared" ref="F191:F233" si="6">E191/D191</f>
        <v>1</v>
      </c>
      <c r="G191" s="158">
        <v>317</v>
      </c>
      <c r="H191" s="104">
        <f t="shared" si="5"/>
        <v>-0.138801261829653</v>
      </c>
    </row>
    <row r="192" ht="15" customHeight="1" spans="1:8">
      <c r="A192" s="218">
        <v>2013401</v>
      </c>
      <c r="B192" s="98" t="s">
        <v>105</v>
      </c>
      <c r="C192" s="216"/>
      <c r="D192" s="216"/>
      <c r="E192" s="158">
        <v>118</v>
      </c>
      <c r="F192" s="104"/>
      <c r="G192" s="158">
        <v>191</v>
      </c>
      <c r="H192" s="104">
        <f t="shared" si="5"/>
        <v>-0.382198952879581</v>
      </c>
    </row>
    <row r="193" ht="15" customHeight="1" spans="1:8">
      <c r="A193" s="218">
        <v>2013402</v>
      </c>
      <c r="B193" s="98" t="s">
        <v>106</v>
      </c>
      <c r="C193" s="216"/>
      <c r="D193" s="216"/>
      <c r="E193" s="158">
        <v>88</v>
      </c>
      <c r="F193" s="104"/>
      <c r="G193" s="158">
        <v>56</v>
      </c>
      <c r="H193" s="104">
        <f t="shared" si="5"/>
        <v>0.571428571428571</v>
      </c>
    </row>
    <row r="194" ht="15" customHeight="1" spans="1:8">
      <c r="A194" s="218">
        <v>2013403</v>
      </c>
      <c r="B194" s="98" t="s">
        <v>107</v>
      </c>
      <c r="C194" s="216"/>
      <c r="D194" s="216"/>
      <c r="E194" s="158">
        <v>6</v>
      </c>
      <c r="F194" s="104"/>
      <c r="G194" s="158">
        <v>6</v>
      </c>
      <c r="H194" s="104">
        <f t="shared" si="5"/>
        <v>0</v>
      </c>
    </row>
    <row r="195" ht="15" customHeight="1" spans="1:8">
      <c r="A195" s="218">
        <v>2013404</v>
      </c>
      <c r="B195" s="98" t="s">
        <v>209</v>
      </c>
      <c r="C195" s="216"/>
      <c r="D195" s="216"/>
      <c r="E195" s="158">
        <v>42</v>
      </c>
      <c r="F195" s="104"/>
      <c r="G195" s="158">
        <v>30</v>
      </c>
      <c r="H195" s="104">
        <f t="shared" si="5"/>
        <v>0.4</v>
      </c>
    </row>
    <row r="196" ht="15" customHeight="1" spans="1:8">
      <c r="A196" s="218">
        <v>2013405</v>
      </c>
      <c r="B196" s="98" t="s">
        <v>210</v>
      </c>
      <c r="C196" s="216"/>
      <c r="D196" s="216"/>
      <c r="E196" s="158">
        <v>15</v>
      </c>
      <c r="F196" s="104"/>
      <c r="G196" s="158">
        <v>1</v>
      </c>
      <c r="H196" s="104">
        <f t="shared" si="5"/>
        <v>14</v>
      </c>
    </row>
    <row r="197" ht="15" customHeight="1" spans="1:8">
      <c r="A197" s="218">
        <v>2013450</v>
      </c>
      <c r="B197" s="98" t="s">
        <v>114</v>
      </c>
      <c r="C197" s="216"/>
      <c r="D197" s="216"/>
      <c r="E197" s="158">
        <v>0</v>
      </c>
      <c r="F197" s="104"/>
      <c r="G197" s="158">
        <v>0</v>
      </c>
      <c r="H197" s="104"/>
    </row>
    <row r="198" ht="15" customHeight="1" spans="1:8">
      <c r="A198" s="218">
        <v>2013499</v>
      </c>
      <c r="B198" s="98" t="s">
        <v>211</v>
      </c>
      <c r="C198" s="216"/>
      <c r="D198" s="216"/>
      <c r="E198" s="158">
        <v>4</v>
      </c>
      <c r="F198" s="104"/>
      <c r="G198" s="158">
        <v>33</v>
      </c>
      <c r="H198" s="104">
        <f t="shared" si="5"/>
        <v>-0.878787878787879</v>
      </c>
    </row>
    <row r="199" ht="15" customHeight="1" spans="1:8">
      <c r="A199" s="217">
        <v>20135</v>
      </c>
      <c r="B199" s="136" t="s">
        <v>212</v>
      </c>
      <c r="C199" s="216"/>
      <c r="D199" s="216"/>
      <c r="E199" s="158"/>
      <c r="F199" s="104"/>
      <c r="G199" s="158">
        <v>0</v>
      </c>
      <c r="H199" s="104"/>
    </row>
    <row r="200" ht="15" customHeight="1" spans="1:8">
      <c r="A200" s="218">
        <v>2013501</v>
      </c>
      <c r="B200" s="98" t="s">
        <v>105</v>
      </c>
      <c r="C200" s="216"/>
      <c r="D200" s="216"/>
      <c r="E200" s="158"/>
      <c r="F200" s="104"/>
      <c r="G200" s="158">
        <v>0</v>
      </c>
      <c r="H200" s="104"/>
    </row>
    <row r="201" ht="15" customHeight="1" spans="1:8">
      <c r="A201" s="218">
        <v>2013502</v>
      </c>
      <c r="B201" s="98" t="s">
        <v>106</v>
      </c>
      <c r="C201" s="216"/>
      <c r="D201" s="216"/>
      <c r="E201" s="158"/>
      <c r="F201" s="104"/>
      <c r="G201" s="158">
        <v>0</v>
      </c>
      <c r="H201" s="104"/>
    </row>
    <row r="202" ht="15" customHeight="1" spans="1:8">
      <c r="A202" s="218">
        <v>2013503</v>
      </c>
      <c r="B202" s="98" t="s">
        <v>107</v>
      </c>
      <c r="C202" s="216"/>
      <c r="D202" s="216"/>
      <c r="E202" s="158"/>
      <c r="F202" s="104"/>
      <c r="G202" s="158">
        <v>0</v>
      </c>
      <c r="H202" s="104"/>
    </row>
    <row r="203" ht="15" customHeight="1" spans="1:8">
      <c r="A203" s="218">
        <v>2013550</v>
      </c>
      <c r="B203" s="98" t="s">
        <v>114</v>
      </c>
      <c r="C203" s="216"/>
      <c r="D203" s="216"/>
      <c r="E203" s="158"/>
      <c r="F203" s="104"/>
      <c r="G203" s="158">
        <v>0</v>
      </c>
      <c r="H203" s="104"/>
    </row>
    <row r="204" ht="15" customHeight="1" spans="1:8">
      <c r="A204" s="218">
        <v>2013599</v>
      </c>
      <c r="B204" s="98" t="s">
        <v>213</v>
      </c>
      <c r="C204" s="216"/>
      <c r="D204" s="216"/>
      <c r="E204" s="158"/>
      <c r="F204" s="104"/>
      <c r="G204" s="158">
        <v>0</v>
      </c>
      <c r="H204" s="104"/>
    </row>
    <row r="205" ht="15" customHeight="1" spans="1:8">
      <c r="A205" s="217">
        <v>20136</v>
      </c>
      <c r="B205" s="136" t="s">
        <v>214</v>
      </c>
      <c r="C205" s="216">
        <v>401</v>
      </c>
      <c r="D205" s="158">
        <v>447</v>
      </c>
      <c r="E205" s="158">
        <v>447</v>
      </c>
      <c r="F205" s="104">
        <f t="shared" si="6"/>
        <v>1</v>
      </c>
      <c r="G205" s="158">
        <v>492</v>
      </c>
      <c r="H205" s="104">
        <f t="shared" ref="H205:H235" si="7">(E205-G205)/G205</f>
        <v>-0.0914634146341463</v>
      </c>
    </row>
    <row r="206" ht="15" customHeight="1" spans="1:8">
      <c r="A206" s="218">
        <v>2013601</v>
      </c>
      <c r="B206" s="98" t="s">
        <v>105</v>
      </c>
      <c r="C206" s="216"/>
      <c r="D206" s="216"/>
      <c r="E206" s="158">
        <v>14</v>
      </c>
      <c r="F206" s="104"/>
      <c r="G206" s="158">
        <v>50</v>
      </c>
      <c r="H206" s="104">
        <f t="shared" si="7"/>
        <v>-0.72</v>
      </c>
    </row>
    <row r="207" ht="15" customHeight="1" spans="1:8">
      <c r="A207" s="218">
        <v>2013602</v>
      </c>
      <c r="B207" s="98" t="s">
        <v>106</v>
      </c>
      <c r="C207" s="216"/>
      <c r="D207" s="216"/>
      <c r="E207" s="158">
        <v>129</v>
      </c>
      <c r="F207" s="104"/>
      <c r="G207" s="158">
        <v>36</v>
      </c>
      <c r="H207" s="104">
        <f t="shared" si="7"/>
        <v>2.58333333333333</v>
      </c>
    </row>
    <row r="208" ht="15" customHeight="1" spans="1:8">
      <c r="A208" s="218">
        <v>2013603</v>
      </c>
      <c r="B208" s="98" t="s">
        <v>107</v>
      </c>
      <c r="C208" s="216"/>
      <c r="D208" s="216"/>
      <c r="E208" s="158">
        <v>0</v>
      </c>
      <c r="F208" s="104"/>
      <c r="G208" s="158">
        <v>0</v>
      </c>
      <c r="H208" s="104"/>
    </row>
    <row r="209" ht="15" customHeight="1" spans="1:8">
      <c r="A209" s="218">
        <v>2013650</v>
      </c>
      <c r="B209" s="98" t="s">
        <v>114</v>
      </c>
      <c r="C209" s="216"/>
      <c r="D209" s="216"/>
      <c r="E209" s="158">
        <v>255</v>
      </c>
      <c r="F209" s="104"/>
      <c r="G209" s="158">
        <v>295</v>
      </c>
      <c r="H209" s="104">
        <f t="shared" si="7"/>
        <v>-0.135593220338983</v>
      </c>
    </row>
    <row r="210" ht="15" customHeight="1" spans="1:8">
      <c r="A210" s="218">
        <v>2013699</v>
      </c>
      <c r="B210" s="98" t="s">
        <v>215</v>
      </c>
      <c r="C210" s="216"/>
      <c r="D210" s="216"/>
      <c r="E210" s="158">
        <v>49</v>
      </c>
      <c r="F210" s="104"/>
      <c r="G210" s="158">
        <v>111</v>
      </c>
      <c r="H210" s="104">
        <f t="shared" si="7"/>
        <v>-0.558558558558559</v>
      </c>
    </row>
    <row r="211" ht="15" customHeight="1" spans="1:8">
      <c r="A211" s="217">
        <v>20137</v>
      </c>
      <c r="B211" s="136" t="s">
        <v>216</v>
      </c>
      <c r="C211" s="216">
        <v>172</v>
      </c>
      <c r="D211" s="216">
        <v>172</v>
      </c>
      <c r="E211" s="158">
        <v>172</v>
      </c>
      <c r="F211" s="104">
        <f t="shared" si="6"/>
        <v>1</v>
      </c>
      <c r="G211" s="158">
        <v>156</v>
      </c>
      <c r="H211" s="104">
        <f t="shared" si="7"/>
        <v>0.102564102564103</v>
      </c>
    </row>
    <row r="212" ht="15" customHeight="1" spans="1:8">
      <c r="A212" s="218">
        <v>2013701</v>
      </c>
      <c r="B212" s="98" t="s">
        <v>105</v>
      </c>
      <c r="C212" s="216"/>
      <c r="D212" s="216"/>
      <c r="E212" s="158">
        <v>95</v>
      </c>
      <c r="F212" s="104"/>
      <c r="G212" s="158">
        <v>69</v>
      </c>
      <c r="H212" s="104">
        <f t="shared" si="7"/>
        <v>0.376811594202899</v>
      </c>
    </row>
    <row r="213" ht="15" customHeight="1" spans="1:8">
      <c r="A213" s="219">
        <v>2013702</v>
      </c>
      <c r="B213" s="98" t="s">
        <v>106</v>
      </c>
      <c r="C213" s="216"/>
      <c r="D213" s="216"/>
      <c r="E213" s="158">
        <v>75</v>
      </c>
      <c r="F213" s="104"/>
      <c r="G213" s="158">
        <v>46</v>
      </c>
      <c r="H213" s="104">
        <f t="shared" si="7"/>
        <v>0.630434782608696</v>
      </c>
    </row>
    <row r="214" ht="15" customHeight="1" spans="1:8">
      <c r="A214" s="218">
        <v>2013703</v>
      </c>
      <c r="B214" s="98" t="s">
        <v>107</v>
      </c>
      <c r="C214" s="216"/>
      <c r="D214" s="216"/>
      <c r="E214" s="158">
        <v>0</v>
      </c>
      <c r="F214" s="104"/>
      <c r="G214" s="158">
        <v>0</v>
      </c>
      <c r="H214" s="104"/>
    </row>
    <row r="215" ht="15" customHeight="1" spans="1:8">
      <c r="A215" s="218">
        <v>2013704</v>
      </c>
      <c r="B215" s="98" t="s">
        <v>217</v>
      </c>
      <c r="C215" s="216"/>
      <c r="D215" s="216"/>
      <c r="E215" s="158">
        <v>0</v>
      </c>
      <c r="F215" s="104"/>
      <c r="G215" s="158">
        <v>0</v>
      </c>
      <c r="H215" s="104"/>
    </row>
    <row r="216" ht="15" customHeight="1" spans="1:8">
      <c r="A216" s="218">
        <v>2013750</v>
      </c>
      <c r="B216" s="98" t="s">
        <v>114</v>
      </c>
      <c r="C216" s="216"/>
      <c r="D216" s="216"/>
      <c r="E216" s="158">
        <v>2</v>
      </c>
      <c r="F216" s="104"/>
      <c r="G216" s="158">
        <v>41</v>
      </c>
      <c r="H216" s="104">
        <f t="shared" si="7"/>
        <v>-0.951219512195122</v>
      </c>
    </row>
    <row r="217" ht="15" customHeight="1" spans="1:8">
      <c r="A217" s="219">
        <v>2013799</v>
      </c>
      <c r="B217" s="98" t="s">
        <v>218</v>
      </c>
      <c r="C217" s="216"/>
      <c r="D217" s="216"/>
      <c r="E217" s="158">
        <v>0</v>
      </c>
      <c r="F217" s="104"/>
      <c r="G217" s="158">
        <v>0</v>
      </c>
      <c r="H217" s="104"/>
    </row>
    <row r="218" ht="15" customHeight="1" spans="1:8">
      <c r="A218" s="217">
        <v>20138</v>
      </c>
      <c r="B218" s="136" t="s">
        <v>219</v>
      </c>
      <c r="C218" s="216">
        <v>2999</v>
      </c>
      <c r="D218" s="158">
        <v>3046</v>
      </c>
      <c r="E218" s="158">
        <v>3046</v>
      </c>
      <c r="F218" s="104">
        <f t="shared" si="6"/>
        <v>1</v>
      </c>
      <c r="G218" s="158">
        <v>3326</v>
      </c>
      <c r="H218" s="104">
        <f t="shared" si="7"/>
        <v>-0.0841852074564041</v>
      </c>
    </row>
    <row r="219" ht="15" customHeight="1" spans="1:8">
      <c r="A219" s="218">
        <v>2013801</v>
      </c>
      <c r="B219" s="98" t="s">
        <v>105</v>
      </c>
      <c r="C219" s="216"/>
      <c r="D219" s="216"/>
      <c r="E219" s="158">
        <v>2366</v>
      </c>
      <c r="F219" s="104"/>
      <c r="G219" s="158">
        <v>2829</v>
      </c>
      <c r="H219" s="104">
        <f t="shared" si="7"/>
        <v>-0.163662071403323</v>
      </c>
    </row>
    <row r="220" ht="15" customHeight="1" spans="1:8">
      <c r="A220" s="218">
        <v>2013802</v>
      </c>
      <c r="B220" s="98" t="s">
        <v>106</v>
      </c>
      <c r="C220" s="216"/>
      <c r="D220" s="216"/>
      <c r="E220" s="158">
        <v>9</v>
      </c>
      <c r="F220" s="104"/>
      <c r="G220" s="158">
        <v>159</v>
      </c>
      <c r="H220" s="104">
        <f t="shared" si="7"/>
        <v>-0.943396226415094</v>
      </c>
    </row>
    <row r="221" ht="15" customHeight="1" spans="1:8">
      <c r="A221" s="218">
        <v>2013803</v>
      </c>
      <c r="B221" s="98" t="s">
        <v>107</v>
      </c>
      <c r="C221" s="216"/>
      <c r="D221" s="216"/>
      <c r="E221" s="158">
        <v>0</v>
      </c>
      <c r="F221" s="104"/>
      <c r="G221" s="158">
        <v>0</v>
      </c>
      <c r="H221" s="104"/>
    </row>
    <row r="222" ht="15" customHeight="1" spans="1:8">
      <c r="A222" s="218">
        <v>2013804</v>
      </c>
      <c r="B222" s="98" t="s">
        <v>220</v>
      </c>
      <c r="C222" s="216"/>
      <c r="D222" s="216"/>
      <c r="E222" s="158">
        <v>5</v>
      </c>
      <c r="F222" s="104"/>
      <c r="G222" s="158">
        <v>0</v>
      </c>
      <c r="H222" s="104"/>
    </row>
    <row r="223" ht="15" customHeight="1" spans="1:8">
      <c r="A223" s="218">
        <v>2013805</v>
      </c>
      <c r="B223" s="98" t="s">
        <v>221</v>
      </c>
      <c r="C223" s="216"/>
      <c r="D223" s="216"/>
      <c r="E223" s="158">
        <v>51</v>
      </c>
      <c r="F223" s="104"/>
      <c r="G223" s="158">
        <v>70</v>
      </c>
      <c r="H223" s="104">
        <f t="shared" si="7"/>
        <v>-0.271428571428571</v>
      </c>
    </row>
    <row r="224" ht="15" customHeight="1" spans="1:8">
      <c r="A224" s="218">
        <v>2013808</v>
      </c>
      <c r="B224" s="98" t="s">
        <v>146</v>
      </c>
      <c r="C224" s="216"/>
      <c r="D224" s="216"/>
      <c r="E224" s="158">
        <v>0</v>
      </c>
      <c r="F224" s="104"/>
      <c r="G224" s="158">
        <v>0</v>
      </c>
      <c r="H224" s="104"/>
    </row>
    <row r="225" ht="15" customHeight="1" spans="1:8">
      <c r="A225" s="218">
        <v>2013810</v>
      </c>
      <c r="B225" s="98" t="s">
        <v>222</v>
      </c>
      <c r="C225" s="216"/>
      <c r="D225" s="216"/>
      <c r="E225" s="158">
        <v>4</v>
      </c>
      <c r="F225" s="104"/>
      <c r="G225" s="158">
        <v>0</v>
      </c>
      <c r="H225" s="104"/>
    </row>
    <row r="226" ht="15" customHeight="1" spans="1:8">
      <c r="A226" s="218">
        <v>2013812</v>
      </c>
      <c r="B226" s="98" t="s">
        <v>223</v>
      </c>
      <c r="C226" s="216"/>
      <c r="D226" s="216"/>
      <c r="E226" s="158">
        <v>0</v>
      </c>
      <c r="F226" s="104"/>
      <c r="G226" s="158">
        <v>0</v>
      </c>
      <c r="H226" s="104"/>
    </row>
    <row r="227" ht="15" customHeight="1" spans="1:8">
      <c r="A227" s="218">
        <v>2013813</v>
      </c>
      <c r="B227" s="98" t="s">
        <v>224</v>
      </c>
      <c r="C227" s="216"/>
      <c r="D227" s="216"/>
      <c r="E227" s="158">
        <v>0</v>
      </c>
      <c r="F227" s="104"/>
      <c r="G227" s="158">
        <v>0</v>
      </c>
      <c r="H227" s="104"/>
    </row>
    <row r="228" ht="15" customHeight="1" spans="1:8">
      <c r="A228" s="218">
        <v>2013814</v>
      </c>
      <c r="B228" s="98" t="s">
        <v>225</v>
      </c>
      <c r="C228" s="216"/>
      <c r="D228" s="216"/>
      <c r="E228" s="158">
        <v>0</v>
      </c>
      <c r="F228" s="104"/>
      <c r="G228" s="158">
        <v>0</v>
      </c>
      <c r="H228" s="104"/>
    </row>
    <row r="229" ht="15" customHeight="1" spans="1:8">
      <c r="A229" s="218">
        <v>2013815</v>
      </c>
      <c r="B229" s="98" t="s">
        <v>226</v>
      </c>
      <c r="C229" s="216"/>
      <c r="D229" s="216"/>
      <c r="E229" s="158">
        <v>0</v>
      </c>
      <c r="F229" s="104"/>
      <c r="G229" s="158">
        <v>0</v>
      </c>
      <c r="H229" s="104"/>
    </row>
    <row r="230" ht="15" customHeight="1" spans="1:8">
      <c r="A230" s="218">
        <v>2013816</v>
      </c>
      <c r="B230" s="98" t="s">
        <v>227</v>
      </c>
      <c r="C230" s="216"/>
      <c r="D230" s="216"/>
      <c r="E230" s="158">
        <v>28</v>
      </c>
      <c r="F230" s="104"/>
      <c r="G230" s="158">
        <v>30</v>
      </c>
      <c r="H230" s="104">
        <f t="shared" si="7"/>
        <v>-0.0666666666666667</v>
      </c>
    </row>
    <row r="231" ht="15" customHeight="1" spans="1:8">
      <c r="A231" s="218">
        <v>2013850</v>
      </c>
      <c r="B231" s="98" t="s">
        <v>114</v>
      </c>
      <c r="C231" s="216"/>
      <c r="D231" s="216"/>
      <c r="E231" s="158">
        <v>0</v>
      </c>
      <c r="F231" s="104"/>
      <c r="G231" s="158">
        <v>0</v>
      </c>
      <c r="H231" s="104"/>
    </row>
    <row r="232" ht="15" customHeight="1" spans="1:8">
      <c r="A232" s="218">
        <v>2013899</v>
      </c>
      <c r="B232" s="98" t="s">
        <v>228</v>
      </c>
      <c r="C232" s="216"/>
      <c r="D232" s="216"/>
      <c r="E232" s="158">
        <v>583</v>
      </c>
      <c r="F232" s="104"/>
      <c r="G232" s="158">
        <v>238</v>
      </c>
      <c r="H232" s="104">
        <f t="shared" si="7"/>
        <v>1.44957983193277</v>
      </c>
    </row>
    <row r="233" ht="15" customHeight="1" spans="1:8">
      <c r="A233" s="217">
        <v>20199</v>
      </c>
      <c r="B233" s="136" t="s">
        <v>229</v>
      </c>
      <c r="C233" s="216">
        <v>68</v>
      </c>
      <c r="D233" s="158">
        <v>68</v>
      </c>
      <c r="E233" s="158">
        <v>68</v>
      </c>
      <c r="F233" s="104">
        <f t="shared" si="6"/>
        <v>1</v>
      </c>
      <c r="G233" s="158">
        <v>1192</v>
      </c>
      <c r="H233" s="104">
        <f t="shared" si="7"/>
        <v>-0.942953020134228</v>
      </c>
    </row>
    <row r="234" ht="15" customHeight="1" spans="1:8">
      <c r="A234" s="218">
        <v>2019901</v>
      </c>
      <c r="B234" s="98" t="s">
        <v>230</v>
      </c>
      <c r="C234" s="216"/>
      <c r="D234" s="216"/>
      <c r="E234" s="158">
        <v>0</v>
      </c>
      <c r="F234" s="104"/>
      <c r="G234" s="158">
        <v>0</v>
      </c>
      <c r="H234" s="104"/>
    </row>
    <row r="235" ht="15" customHeight="1" spans="1:8">
      <c r="A235" s="218">
        <v>2019999</v>
      </c>
      <c r="B235" s="98" t="s">
        <v>231</v>
      </c>
      <c r="C235" s="216"/>
      <c r="D235" s="216"/>
      <c r="E235" s="158">
        <v>68</v>
      </c>
      <c r="F235" s="104"/>
      <c r="G235" s="158">
        <v>1192</v>
      </c>
      <c r="H235" s="104">
        <f t="shared" si="7"/>
        <v>-0.942953020134228</v>
      </c>
    </row>
    <row r="236" ht="15" customHeight="1" spans="1:8">
      <c r="A236" s="217">
        <v>202</v>
      </c>
      <c r="B236" s="136" t="s">
        <v>232</v>
      </c>
      <c r="C236" s="216"/>
      <c r="D236" s="216"/>
      <c r="E236" s="158"/>
      <c r="F236" s="104"/>
      <c r="G236" s="158"/>
      <c r="H236" s="104"/>
    </row>
    <row r="237" ht="15" customHeight="1" spans="1:8">
      <c r="A237" s="217">
        <v>20201</v>
      </c>
      <c r="B237" s="136" t="s">
        <v>233</v>
      </c>
      <c r="C237" s="216"/>
      <c r="D237" s="216"/>
      <c r="E237" s="158"/>
      <c r="F237" s="104"/>
      <c r="G237" s="158"/>
      <c r="H237" s="104"/>
    </row>
    <row r="238" ht="15" customHeight="1" spans="1:8">
      <c r="A238" s="218">
        <v>2020101</v>
      </c>
      <c r="B238" s="98" t="s">
        <v>105</v>
      </c>
      <c r="C238" s="216"/>
      <c r="D238" s="216"/>
      <c r="E238" s="158"/>
      <c r="F238" s="104"/>
      <c r="G238" s="158"/>
      <c r="H238" s="104"/>
    </row>
    <row r="239" ht="15" customHeight="1" spans="1:8">
      <c r="A239" s="218">
        <v>2020102</v>
      </c>
      <c r="B239" s="98" t="s">
        <v>106</v>
      </c>
      <c r="C239" s="216"/>
      <c r="D239" s="216"/>
      <c r="E239" s="158"/>
      <c r="F239" s="104"/>
      <c r="G239" s="158"/>
      <c r="H239" s="104"/>
    </row>
    <row r="240" ht="15" customHeight="1" spans="1:8">
      <c r="A240" s="218">
        <v>2020103</v>
      </c>
      <c r="B240" s="98" t="s">
        <v>107</v>
      </c>
      <c r="C240" s="216"/>
      <c r="D240" s="216"/>
      <c r="E240" s="158"/>
      <c r="F240" s="104"/>
      <c r="G240" s="158"/>
      <c r="H240" s="104"/>
    </row>
    <row r="241" ht="15" customHeight="1" spans="1:8">
      <c r="A241" s="218">
        <v>2020104</v>
      </c>
      <c r="B241" s="98" t="s">
        <v>200</v>
      </c>
      <c r="C241" s="216"/>
      <c r="D241" s="216"/>
      <c r="E241" s="158"/>
      <c r="F241" s="104"/>
      <c r="G241" s="158"/>
      <c r="H241" s="104"/>
    </row>
    <row r="242" ht="15" customHeight="1" spans="1:8">
      <c r="A242" s="218">
        <v>2020150</v>
      </c>
      <c r="B242" s="98" t="s">
        <v>114</v>
      </c>
      <c r="C242" s="216"/>
      <c r="D242" s="216"/>
      <c r="E242" s="158"/>
      <c r="F242" s="104"/>
      <c r="G242" s="158"/>
      <c r="H242" s="104"/>
    </row>
    <row r="243" ht="15" customHeight="1" spans="1:8">
      <c r="A243" s="218">
        <v>2020199</v>
      </c>
      <c r="B243" s="98" t="s">
        <v>234</v>
      </c>
      <c r="C243" s="216"/>
      <c r="D243" s="216"/>
      <c r="E243" s="158"/>
      <c r="F243" s="104"/>
      <c r="G243" s="158"/>
      <c r="H243" s="104"/>
    </row>
    <row r="244" ht="15" customHeight="1" spans="1:8">
      <c r="A244" s="217">
        <v>20202</v>
      </c>
      <c r="B244" s="136" t="s">
        <v>235</v>
      </c>
      <c r="C244" s="216"/>
      <c r="D244" s="216"/>
      <c r="E244" s="158"/>
      <c r="F244" s="104"/>
      <c r="G244" s="158"/>
      <c r="H244" s="104"/>
    </row>
    <row r="245" ht="15" customHeight="1" spans="1:8">
      <c r="A245" s="218">
        <v>2020201</v>
      </c>
      <c r="B245" s="98" t="s">
        <v>236</v>
      </c>
      <c r="C245" s="216"/>
      <c r="D245" s="216"/>
      <c r="E245" s="158"/>
      <c r="F245" s="104"/>
      <c r="G245" s="158"/>
      <c r="H245" s="104"/>
    </row>
    <row r="246" ht="15" customHeight="1" spans="1:8">
      <c r="A246" s="218">
        <v>2020202</v>
      </c>
      <c r="B246" s="98" t="s">
        <v>237</v>
      </c>
      <c r="C246" s="216"/>
      <c r="D246" s="216"/>
      <c r="E246" s="158"/>
      <c r="F246" s="104"/>
      <c r="G246" s="158"/>
      <c r="H246" s="104"/>
    </row>
    <row r="247" ht="15" customHeight="1" spans="1:8">
      <c r="A247" s="217">
        <v>20203</v>
      </c>
      <c r="B247" s="136" t="s">
        <v>238</v>
      </c>
      <c r="C247" s="216"/>
      <c r="D247" s="216"/>
      <c r="E247" s="158"/>
      <c r="F247" s="104"/>
      <c r="G247" s="158"/>
      <c r="H247" s="104"/>
    </row>
    <row r="248" ht="15" customHeight="1" spans="1:8">
      <c r="A248" s="218">
        <v>2020304</v>
      </c>
      <c r="B248" s="98" t="s">
        <v>239</v>
      </c>
      <c r="C248" s="216"/>
      <c r="D248" s="216"/>
      <c r="E248" s="158"/>
      <c r="F248" s="104"/>
      <c r="G248" s="158"/>
      <c r="H248" s="104"/>
    </row>
    <row r="249" ht="15" customHeight="1" spans="1:8">
      <c r="A249" s="218">
        <v>2020306</v>
      </c>
      <c r="B249" s="98" t="s">
        <v>240</v>
      </c>
      <c r="C249" s="216"/>
      <c r="D249" s="216"/>
      <c r="E249" s="158"/>
      <c r="F249" s="104"/>
      <c r="G249" s="158"/>
      <c r="H249" s="104"/>
    </row>
    <row r="250" ht="15" customHeight="1" spans="1:8">
      <c r="A250" s="217">
        <v>20204</v>
      </c>
      <c r="B250" s="136" t="s">
        <v>241</v>
      </c>
      <c r="C250" s="216"/>
      <c r="D250" s="216"/>
      <c r="E250" s="158"/>
      <c r="F250" s="104"/>
      <c r="G250" s="158"/>
      <c r="H250" s="104"/>
    </row>
    <row r="251" ht="15" customHeight="1" spans="1:8">
      <c r="A251" s="218">
        <v>2020401</v>
      </c>
      <c r="B251" s="98" t="s">
        <v>242</v>
      </c>
      <c r="C251" s="216"/>
      <c r="D251" s="216"/>
      <c r="E251" s="158"/>
      <c r="F251" s="104"/>
      <c r="G251" s="158"/>
      <c r="H251" s="104"/>
    </row>
    <row r="252" ht="15" customHeight="1" spans="1:8">
      <c r="A252" s="218">
        <v>2020402</v>
      </c>
      <c r="B252" s="98" t="s">
        <v>243</v>
      </c>
      <c r="C252" s="216"/>
      <c r="D252" s="216"/>
      <c r="E252" s="158"/>
      <c r="F252" s="104"/>
      <c r="G252" s="158"/>
      <c r="H252" s="104"/>
    </row>
    <row r="253" ht="15" customHeight="1" spans="1:8">
      <c r="A253" s="218">
        <v>2020403</v>
      </c>
      <c r="B253" s="98" t="s">
        <v>244</v>
      </c>
      <c r="C253" s="216"/>
      <c r="D253" s="216"/>
      <c r="E253" s="158"/>
      <c r="F253" s="104"/>
      <c r="G253" s="158"/>
      <c r="H253" s="104"/>
    </row>
    <row r="254" ht="15" customHeight="1" spans="1:8">
      <c r="A254" s="218">
        <v>2020404</v>
      </c>
      <c r="B254" s="98" t="s">
        <v>245</v>
      </c>
      <c r="C254" s="216"/>
      <c r="D254" s="216"/>
      <c r="E254" s="158"/>
      <c r="F254" s="104"/>
      <c r="G254" s="158"/>
      <c r="H254" s="104"/>
    </row>
    <row r="255" ht="15" customHeight="1" spans="1:8">
      <c r="A255" s="218">
        <v>2020499</v>
      </c>
      <c r="B255" s="98" t="s">
        <v>246</v>
      </c>
      <c r="C255" s="216"/>
      <c r="D255" s="216"/>
      <c r="E255" s="158"/>
      <c r="F255" s="104"/>
      <c r="G255" s="158"/>
      <c r="H255" s="104"/>
    </row>
    <row r="256" ht="15" customHeight="1" spans="1:8">
      <c r="A256" s="217">
        <v>20205</v>
      </c>
      <c r="B256" s="136" t="s">
        <v>247</v>
      </c>
      <c r="C256" s="216"/>
      <c r="D256" s="216"/>
      <c r="E256" s="158"/>
      <c r="F256" s="104"/>
      <c r="G256" s="158"/>
      <c r="H256" s="104"/>
    </row>
    <row r="257" ht="15" customHeight="1" spans="1:8">
      <c r="A257" s="218">
        <v>2020503</v>
      </c>
      <c r="B257" s="98" t="s">
        <v>248</v>
      </c>
      <c r="C257" s="216"/>
      <c r="D257" s="216"/>
      <c r="E257" s="158"/>
      <c r="F257" s="104"/>
      <c r="G257" s="158"/>
      <c r="H257" s="104"/>
    </row>
    <row r="258" ht="15" customHeight="1" spans="1:8">
      <c r="A258" s="218">
        <v>2020504</v>
      </c>
      <c r="B258" s="98" t="s">
        <v>249</v>
      </c>
      <c r="C258" s="216"/>
      <c r="D258" s="216"/>
      <c r="E258" s="158"/>
      <c r="F258" s="104"/>
      <c r="G258" s="158"/>
      <c r="H258" s="104"/>
    </row>
    <row r="259" ht="15" customHeight="1" spans="1:8">
      <c r="A259" s="218">
        <v>2020505</v>
      </c>
      <c r="B259" s="98" t="s">
        <v>250</v>
      </c>
      <c r="C259" s="216"/>
      <c r="D259" s="216"/>
      <c r="E259" s="158"/>
      <c r="F259" s="104"/>
      <c r="G259" s="158"/>
      <c r="H259" s="104"/>
    </row>
    <row r="260" ht="15" customHeight="1" spans="1:8">
      <c r="A260" s="218">
        <v>2020599</v>
      </c>
      <c r="B260" s="98" t="s">
        <v>251</v>
      </c>
      <c r="C260" s="216"/>
      <c r="D260" s="216"/>
      <c r="E260" s="158"/>
      <c r="F260" s="104"/>
      <c r="G260" s="158"/>
      <c r="H260" s="104"/>
    </row>
    <row r="261" ht="15" customHeight="1" spans="1:8">
      <c r="A261" s="217">
        <v>20206</v>
      </c>
      <c r="B261" s="136" t="s">
        <v>252</v>
      </c>
      <c r="C261" s="216"/>
      <c r="D261" s="216"/>
      <c r="E261" s="158"/>
      <c r="F261" s="104"/>
      <c r="G261" s="158"/>
      <c r="H261" s="104"/>
    </row>
    <row r="262" ht="15" customHeight="1" spans="1:8">
      <c r="A262" s="218">
        <v>2020601</v>
      </c>
      <c r="B262" s="98" t="s">
        <v>253</v>
      </c>
      <c r="C262" s="216"/>
      <c r="D262" s="216"/>
      <c r="E262" s="158"/>
      <c r="F262" s="104"/>
      <c r="G262" s="158"/>
      <c r="H262" s="104"/>
    </row>
    <row r="263" ht="15" customHeight="1" spans="1:8">
      <c r="A263" s="217">
        <v>20207</v>
      </c>
      <c r="B263" s="136" t="s">
        <v>254</v>
      </c>
      <c r="C263" s="216"/>
      <c r="D263" s="216"/>
      <c r="E263" s="158"/>
      <c r="F263" s="104"/>
      <c r="G263" s="158"/>
      <c r="H263" s="104"/>
    </row>
    <row r="264" ht="15" customHeight="1" spans="1:8">
      <c r="A264" s="218">
        <v>2020701</v>
      </c>
      <c r="B264" s="98" t="s">
        <v>255</v>
      </c>
      <c r="C264" s="216"/>
      <c r="D264" s="216"/>
      <c r="E264" s="158"/>
      <c r="F264" s="104"/>
      <c r="G264" s="158"/>
      <c r="H264" s="104"/>
    </row>
    <row r="265" ht="15" customHeight="1" spans="1:8">
      <c r="A265" s="218">
        <v>2020702</v>
      </c>
      <c r="B265" s="98" t="s">
        <v>256</v>
      </c>
      <c r="C265" s="216"/>
      <c r="D265" s="216"/>
      <c r="E265" s="158"/>
      <c r="F265" s="104"/>
      <c r="G265" s="158"/>
      <c r="H265" s="104"/>
    </row>
    <row r="266" ht="15" customHeight="1" spans="1:8">
      <c r="A266" s="218">
        <v>2020703</v>
      </c>
      <c r="B266" s="98" t="s">
        <v>257</v>
      </c>
      <c r="C266" s="216"/>
      <c r="D266" s="216"/>
      <c r="E266" s="158"/>
      <c r="F266" s="104"/>
      <c r="G266" s="158"/>
      <c r="H266" s="104"/>
    </row>
    <row r="267" ht="15" customHeight="1" spans="1:8">
      <c r="A267" s="218">
        <v>2020799</v>
      </c>
      <c r="B267" s="98" t="s">
        <v>258</v>
      </c>
      <c r="C267" s="216"/>
      <c r="D267" s="216"/>
      <c r="E267" s="158"/>
      <c r="F267" s="104"/>
      <c r="G267" s="158"/>
      <c r="H267" s="104"/>
    </row>
    <row r="268" ht="15" customHeight="1" spans="1:8">
      <c r="A268" s="217">
        <v>20208</v>
      </c>
      <c r="B268" s="136" t="s">
        <v>259</v>
      </c>
      <c r="C268" s="216"/>
      <c r="D268" s="216"/>
      <c r="E268" s="158"/>
      <c r="F268" s="104"/>
      <c r="G268" s="158"/>
      <c r="H268" s="104"/>
    </row>
    <row r="269" ht="15" customHeight="1" spans="1:8">
      <c r="A269" s="218">
        <v>2020801</v>
      </c>
      <c r="B269" s="98" t="s">
        <v>105</v>
      </c>
      <c r="C269" s="216"/>
      <c r="D269" s="216"/>
      <c r="E269" s="158"/>
      <c r="F269" s="104"/>
      <c r="G269" s="158"/>
      <c r="H269" s="104"/>
    </row>
    <row r="270" ht="15" customHeight="1" spans="1:8">
      <c r="A270" s="218">
        <v>2020802</v>
      </c>
      <c r="B270" s="98" t="s">
        <v>106</v>
      </c>
      <c r="C270" s="216"/>
      <c r="D270" s="216"/>
      <c r="E270" s="158"/>
      <c r="F270" s="104"/>
      <c r="G270" s="158"/>
      <c r="H270" s="104"/>
    </row>
    <row r="271" ht="15" customHeight="1" spans="1:8">
      <c r="A271" s="218">
        <v>2020803</v>
      </c>
      <c r="B271" s="98" t="s">
        <v>107</v>
      </c>
      <c r="C271" s="216"/>
      <c r="D271" s="216"/>
      <c r="E271" s="158"/>
      <c r="F271" s="104"/>
      <c r="G271" s="158"/>
      <c r="H271" s="104"/>
    </row>
    <row r="272" ht="15" customHeight="1" spans="1:8">
      <c r="A272" s="218">
        <v>2020850</v>
      </c>
      <c r="B272" s="98" t="s">
        <v>114</v>
      </c>
      <c r="C272" s="216"/>
      <c r="D272" s="216"/>
      <c r="E272" s="158"/>
      <c r="F272" s="104"/>
      <c r="G272" s="158"/>
      <c r="H272" s="104"/>
    </row>
    <row r="273" ht="15" customHeight="1" spans="1:8">
      <c r="A273" s="218">
        <v>2020899</v>
      </c>
      <c r="B273" s="98" t="s">
        <v>260</v>
      </c>
      <c r="C273" s="216"/>
      <c r="D273" s="216"/>
      <c r="E273" s="158"/>
      <c r="F273" s="104"/>
      <c r="G273" s="158"/>
      <c r="H273" s="104"/>
    </row>
    <row r="274" ht="15" customHeight="1" spans="1:8">
      <c r="A274" s="217">
        <v>20299</v>
      </c>
      <c r="B274" s="136" t="s">
        <v>261</v>
      </c>
      <c r="C274" s="216"/>
      <c r="D274" s="216"/>
      <c r="E274" s="158"/>
      <c r="F274" s="104"/>
      <c r="G274" s="158"/>
      <c r="H274" s="104"/>
    </row>
    <row r="275" ht="15" customHeight="1" spans="1:8">
      <c r="A275" s="218">
        <v>2029999</v>
      </c>
      <c r="B275" s="98" t="s">
        <v>262</v>
      </c>
      <c r="C275" s="216"/>
      <c r="D275" s="216"/>
      <c r="E275" s="158"/>
      <c r="F275" s="104"/>
      <c r="G275" s="158"/>
      <c r="H275" s="104"/>
    </row>
    <row r="276" ht="15" customHeight="1" spans="1:8">
      <c r="A276" s="217">
        <v>203</v>
      </c>
      <c r="B276" s="136" t="s">
        <v>263</v>
      </c>
      <c r="C276" s="222">
        <v>500</v>
      </c>
      <c r="D276" s="158">
        <v>81</v>
      </c>
      <c r="E276" s="158">
        <v>81</v>
      </c>
      <c r="F276" s="104">
        <f t="shared" ref="F276:F310" si="8">E276/D276</f>
        <v>1</v>
      </c>
      <c r="G276" s="158">
        <v>595</v>
      </c>
      <c r="H276" s="104">
        <f t="shared" ref="H276:H325" si="9">(E276-G276)/G276</f>
        <v>-0.863865546218487</v>
      </c>
    </row>
    <row r="277" ht="15" customHeight="1" spans="1:8">
      <c r="A277" s="217">
        <v>230101</v>
      </c>
      <c r="B277" s="136" t="s">
        <v>264</v>
      </c>
      <c r="C277" s="216"/>
      <c r="D277" s="216"/>
      <c r="E277" s="158">
        <v>0</v>
      </c>
      <c r="F277" s="104"/>
      <c r="G277" s="158">
        <v>0</v>
      </c>
      <c r="H277" s="104"/>
    </row>
    <row r="278" ht="15" customHeight="1" spans="1:8">
      <c r="A278" s="218">
        <v>2030101</v>
      </c>
      <c r="B278" s="98" t="s">
        <v>265</v>
      </c>
      <c r="C278" s="216"/>
      <c r="D278" s="216"/>
      <c r="E278" s="158">
        <v>0</v>
      </c>
      <c r="F278" s="104"/>
      <c r="G278" s="158">
        <v>0</v>
      </c>
      <c r="H278" s="104"/>
    </row>
    <row r="279" ht="15" customHeight="1" spans="1:8">
      <c r="A279" s="217">
        <v>20304</v>
      </c>
      <c r="B279" s="136" t="s">
        <v>266</v>
      </c>
      <c r="C279" s="216"/>
      <c r="D279" s="216"/>
      <c r="E279" s="158">
        <v>0</v>
      </c>
      <c r="F279" s="104"/>
      <c r="G279" s="158">
        <v>0</v>
      </c>
      <c r="H279" s="104"/>
    </row>
    <row r="280" ht="15" customHeight="1" spans="1:8">
      <c r="A280" s="218">
        <v>2030401</v>
      </c>
      <c r="B280" s="98" t="s">
        <v>267</v>
      </c>
      <c r="C280" s="216"/>
      <c r="D280" s="216"/>
      <c r="E280" s="158">
        <v>0</v>
      </c>
      <c r="F280" s="104"/>
      <c r="G280" s="158">
        <v>0</v>
      </c>
      <c r="H280" s="104"/>
    </row>
    <row r="281" ht="15" customHeight="1" spans="1:8">
      <c r="A281" s="217">
        <v>20305</v>
      </c>
      <c r="B281" s="136" t="s">
        <v>268</v>
      </c>
      <c r="C281" s="216"/>
      <c r="D281" s="216"/>
      <c r="E281" s="158">
        <v>0</v>
      </c>
      <c r="F281" s="104"/>
      <c r="G281" s="158">
        <v>0</v>
      </c>
      <c r="H281" s="104"/>
    </row>
    <row r="282" ht="15" customHeight="1" spans="1:8">
      <c r="A282" s="218">
        <v>2030501</v>
      </c>
      <c r="B282" s="98" t="s">
        <v>269</v>
      </c>
      <c r="C282" s="216"/>
      <c r="D282" s="216"/>
      <c r="E282" s="158">
        <v>0</v>
      </c>
      <c r="F282" s="104"/>
      <c r="G282" s="158">
        <v>0</v>
      </c>
      <c r="H282" s="104"/>
    </row>
    <row r="283" ht="15" customHeight="1" spans="1:8">
      <c r="A283" s="217">
        <v>20306</v>
      </c>
      <c r="B283" s="136" t="s">
        <v>270</v>
      </c>
      <c r="C283" s="216">
        <v>200</v>
      </c>
      <c r="D283" s="158">
        <v>39</v>
      </c>
      <c r="E283" s="158">
        <v>0</v>
      </c>
      <c r="F283" s="104">
        <f t="shared" si="8"/>
        <v>0</v>
      </c>
      <c r="G283" s="158">
        <v>98</v>
      </c>
      <c r="H283" s="104">
        <f t="shared" si="9"/>
        <v>-1</v>
      </c>
    </row>
    <row r="284" ht="15" customHeight="1" spans="1:8">
      <c r="A284" s="218">
        <v>2030601</v>
      </c>
      <c r="B284" s="98" t="s">
        <v>271</v>
      </c>
      <c r="C284" s="216"/>
      <c r="D284" s="216"/>
      <c r="E284" s="158">
        <v>0</v>
      </c>
      <c r="F284" s="104"/>
      <c r="G284" s="158">
        <v>61</v>
      </c>
      <c r="H284" s="104">
        <f t="shared" si="9"/>
        <v>-1</v>
      </c>
    </row>
    <row r="285" ht="15" customHeight="1" spans="1:8">
      <c r="A285" s="218">
        <v>2030602</v>
      </c>
      <c r="B285" s="98" t="s">
        <v>272</v>
      </c>
      <c r="C285" s="216"/>
      <c r="D285" s="216"/>
      <c r="E285" s="158">
        <v>39</v>
      </c>
      <c r="F285" s="104"/>
      <c r="G285" s="158">
        <v>0</v>
      </c>
      <c r="H285" s="104"/>
    </row>
    <row r="286" ht="15" customHeight="1" spans="1:8">
      <c r="A286" s="218">
        <v>2030603</v>
      </c>
      <c r="B286" s="98" t="s">
        <v>273</v>
      </c>
      <c r="C286" s="216"/>
      <c r="D286" s="216"/>
      <c r="E286" s="158">
        <v>35</v>
      </c>
      <c r="F286" s="104"/>
      <c r="G286" s="158">
        <v>29</v>
      </c>
      <c r="H286" s="104">
        <f t="shared" si="9"/>
        <v>0.206896551724138</v>
      </c>
    </row>
    <row r="287" ht="15" customHeight="1" spans="1:8">
      <c r="A287" s="218">
        <v>2030604</v>
      </c>
      <c r="B287" s="98" t="s">
        <v>274</v>
      </c>
      <c r="C287" s="216"/>
      <c r="D287" s="216"/>
      <c r="E287" s="158">
        <v>0</v>
      </c>
      <c r="F287" s="104"/>
      <c r="G287" s="158">
        <v>0</v>
      </c>
      <c r="H287" s="104"/>
    </row>
    <row r="288" ht="15" customHeight="1" spans="1:8">
      <c r="A288" s="218">
        <v>2030605</v>
      </c>
      <c r="B288" s="98" t="s">
        <v>275</v>
      </c>
      <c r="C288" s="216"/>
      <c r="D288" s="216"/>
      <c r="E288" s="158">
        <v>2</v>
      </c>
      <c r="F288" s="104"/>
      <c r="G288" s="158">
        <v>0</v>
      </c>
      <c r="H288" s="104"/>
    </row>
    <row r="289" ht="15" customHeight="1" spans="1:8">
      <c r="A289" s="218">
        <v>2030606</v>
      </c>
      <c r="B289" s="98" t="s">
        <v>276</v>
      </c>
      <c r="C289" s="216"/>
      <c r="D289" s="216"/>
      <c r="E289" s="158">
        <v>0</v>
      </c>
      <c r="F289" s="104"/>
      <c r="G289" s="158">
        <v>0</v>
      </c>
      <c r="H289" s="104"/>
    </row>
    <row r="290" ht="15" customHeight="1" spans="1:8">
      <c r="A290" s="218">
        <v>2030607</v>
      </c>
      <c r="B290" s="98" t="s">
        <v>277</v>
      </c>
      <c r="C290" s="216"/>
      <c r="D290" s="216"/>
      <c r="E290" s="158">
        <v>2</v>
      </c>
      <c r="F290" s="104"/>
      <c r="G290" s="158">
        <v>8</v>
      </c>
      <c r="H290" s="104">
        <f t="shared" si="9"/>
        <v>-0.75</v>
      </c>
    </row>
    <row r="291" ht="15" customHeight="1" spans="1:8">
      <c r="A291" s="218">
        <v>2030608</v>
      </c>
      <c r="B291" s="98" t="s">
        <v>278</v>
      </c>
      <c r="C291" s="216"/>
      <c r="D291" s="216"/>
      <c r="E291" s="158">
        <v>0</v>
      </c>
      <c r="F291" s="104"/>
      <c r="G291" s="158">
        <v>0</v>
      </c>
      <c r="H291" s="104"/>
    </row>
    <row r="292" ht="15" customHeight="1" spans="1:8">
      <c r="A292" s="218">
        <v>2030699</v>
      </c>
      <c r="B292" s="98" t="s">
        <v>279</v>
      </c>
      <c r="C292" s="216"/>
      <c r="D292" s="216"/>
      <c r="E292" s="158">
        <v>0</v>
      </c>
      <c r="F292" s="104"/>
      <c r="G292" s="158">
        <v>0</v>
      </c>
      <c r="H292" s="104"/>
    </row>
    <row r="293" ht="15" customHeight="1" spans="1:8">
      <c r="A293" s="217">
        <v>20399</v>
      </c>
      <c r="B293" s="136" t="s">
        <v>280</v>
      </c>
      <c r="C293" s="158">
        <v>300</v>
      </c>
      <c r="D293" s="158">
        <v>42</v>
      </c>
      <c r="E293" s="158">
        <v>42</v>
      </c>
      <c r="F293" s="104">
        <f t="shared" si="8"/>
        <v>1</v>
      </c>
      <c r="G293" s="158">
        <v>497</v>
      </c>
      <c r="H293" s="104">
        <f t="shared" si="9"/>
        <v>-0.915492957746479</v>
      </c>
    </row>
    <row r="294" ht="15" customHeight="1" spans="1:8">
      <c r="A294" s="218">
        <v>2039999</v>
      </c>
      <c r="B294" s="98" t="s">
        <v>281</v>
      </c>
      <c r="C294" s="158"/>
      <c r="D294" s="158"/>
      <c r="E294" s="158">
        <v>42</v>
      </c>
      <c r="F294" s="104"/>
      <c r="G294" s="158">
        <v>497</v>
      </c>
      <c r="H294" s="104">
        <f t="shared" si="9"/>
        <v>-0.915492957746479</v>
      </c>
    </row>
    <row r="295" ht="15" customHeight="1" spans="1:8">
      <c r="A295" s="217">
        <v>204</v>
      </c>
      <c r="B295" s="136" t="s">
        <v>282</v>
      </c>
      <c r="C295" s="216">
        <v>18000</v>
      </c>
      <c r="D295" s="158">
        <v>21059</v>
      </c>
      <c r="E295" s="158">
        <v>21059</v>
      </c>
      <c r="F295" s="104">
        <f t="shared" si="8"/>
        <v>1</v>
      </c>
      <c r="G295" s="158">
        <v>15790</v>
      </c>
      <c r="H295" s="104">
        <f t="shared" si="9"/>
        <v>0.333692210259658</v>
      </c>
    </row>
    <row r="296" ht="15" customHeight="1" spans="1:8">
      <c r="A296" s="217">
        <v>20401</v>
      </c>
      <c r="B296" s="136" t="s">
        <v>283</v>
      </c>
      <c r="C296" s="216">
        <v>6</v>
      </c>
      <c r="D296" s="216">
        <v>6</v>
      </c>
      <c r="E296" s="158">
        <v>6</v>
      </c>
      <c r="F296" s="104">
        <f t="shared" si="8"/>
        <v>1</v>
      </c>
      <c r="G296" s="158">
        <v>12</v>
      </c>
      <c r="H296" s="104">
        <f t="shared" si="9"/>
        <v>-0.5</v>
      </c>
    </row>
    <row r="297" ht="15" customHeight="1" spans="1:8">
      <c r="A297" s="218">
        <v>2040101</v>
      </c>
      <c r="B297" s="98" t="s">
        <v>284</v>
      </c>
      <c r="C297" s="216"/>
      <c r="D297" s="216"/>
      <c r="E297" s="158">
        <v>6</v>
      </c>
      <c r="F297" s="104"/>
      <c r="G297" s="158">
        <v>0</v>
      </c>
      <c r="H297" s="104"/>
    </row>
    <row r="298" ht="15" customHeight="1" spans="1:8">
      <c r="A298" s="218">
        <v>2040199</v>
      </c>
      <c r="B298" s="98" t="s">
        <v>285</v>
      </c>
      <c r="C298" s="216"/>
      <c r="D298" s="216"/>
      <c r="E298" s="158">
        <v>0</v>
      </c>
      <c r="F298" s="104"/>
      <c r="G298" s="158">
        <v>12</v>
      </c>
      <c r="H298" s="104">
        <f t="shared" si="9"/>
        <v>-1</v>
      </c>
    </row>
    <row r="299" ht="15" customHeight="1" spans="1:8">
      <c r="A299" s="217">
        <v>20402</v>
      </c>
      <c r="B299" s="136" t="s">
        <v>286</v>
      </c>
      <c r="C299" s="216">
        <v>14408</v>
      </c>
      <c r="D299" s="158">
        <v>17449</v>
      </c>
      <c r="E299" s="158">
        <v>17449</v>
      </c>
      <c r="F299" s="104">
        <f t="shared" si="8"/>
        <v>1</v>
      </c>
      <c r="G299" s="158">
        <v>13066</v>
      </c>
      <c r="H299" s="104">
        <f t="shared" si="9"/>
        <v>0.335450788305526</v>
      </c>
    </row>
    <row r="300" ht="15" customHeight="1" spans="1:8">
      <c r="A300" s="218">
        <v>2040201</v>
      </c>
      <c r="B300" s="98" t="s">
        <v>105</v>
      </c>
      <c r="C300" s="216"/>
      <c r="D300" s="216"/>
      <c r="E300" s="158">
        <v>8828</v>
      </c>
      <c r="F300" s="104"/>
      <c r="G300" s="158">
        <v>5263</v>
      </c>
      <c r="H300" s="104">
        <f t="shared" si="9"/>
        <v>0.677370321109633</v>
      </c>
    </row>
    <row r="301" ht="15" customHeight="1" spans="1:8">
      <c r="A301" s="218">
        <v>2040202</v>
      </c>
      <c r="B301" s="98" t="s">
        <v>106</v>
      </c>
      <c r="C301" s="216"/>
      <c r="D301" s="216"/>
      <c r="E301" s="158">
        <v>1916</v>
      </c>
      <c r="F301" s="104"/>
      <c r="G301" s="158">
        <v>2605</v>
      </c>
      <c r="H301" s="104">
        <f t="shared" si="9"/>
        <v>-0.264491362763916</v>
      </c>
    </row>
    <row r="302" ht="15" customHeight="1" spans="1:8">
      <c r="A302" s="218">
        <v>2040203</v>
      </c>
      <c r="B302" s="98" t="s">
        <v>107</v>
      </c>
      <c r="C302" s="216"/>
      <c r="D302" s="216"/>
      <c r="E302" s="158">
        <v>0</v>
      </c>
      <c r="F302" s="104"/>
      <c r="G302" s="158">
        <v>0</v>
      </c>
      <c r="H302" s="104"/>
    </row>
    <row r="303" ht="15" customHeight="1" spans="1:8">
      <c r="A303" s="218">
        <v>2040219</v>
      </c>
      <c r="B303" s="98" t="s">
        <v>146</v>
      </c>
      <c r="C303" s="216"/>
      <c r="D303" s="216"/>
      <c r="E303" s="158">
        <v>641</v>
      </c>
      <c r="F303" s="104"/>
      <c r="G303" s="158">
        <v>448</v>
      </c>
      <c r="H303" s="104">
        <f t="shared" si="9"/>
        <v>0.430803571428571</v>
      </c>
    </row>
    <row r="304" ht="15" customHeight="1" spans="1:8">
      <c r="A304" s="218">
        <v>2040220</v>
      </c>
      <c r="B304" s="98" t="s">
        <v>287</v>
      </c>
      <c r="C304" s="216"/>
      <c r="D304" s="216"/>
      <c r="E304" s="158">
        <v>1170</v>
      </c>
      <c r="F304" s="104"/>
      <c r="G304" s="158">
        <v>2794</v>
      </c>
      <c r="H304" s="104">
        <f t="shared" si="9"/>
        <v>-0.581245526127416</v>
      </c>
    </row>
    <row r="305" ht="15" customHeight="1" spans="1:8">
      <c r="A305" s="218">
        <v>2040221</v>
      </c>
      <c r="B305" s="98" t="s">
        <v>288</v>
      </c>
      <c r="C305" s="216"/>
      <c r="D305" s="216"/>
      <c r="E305" s="158">
        <v>22</v>
      </c>
      <c r="F305" s="104"/>
      <c r="G305" s="158">
        <v>63</v>
      </c>
      <c r="H305" s="104">
        <f t="shared" si="9"/>
        <v>-0.650793650793651</v>
      </c>
    </row>
    <row r="306" ht="15" customHeight="1" spans="1:8">
      <c r="A306" s="218">
        <v>2040222</v>
      </c>
      <c r="B306" s="98" t="s">
        <v>289</v>
      </c>
      <c r="C306" s="216"/>
      <c r="D306" s="216"/>
      <c r="E306" s="158">
        <v>0</v>
      </c>
      <c r="F306" s="104"/>
      <c r="G306" s="158">
        <v>0</v>
      </c>
      <c r="H306" s="104"/>
    </row>
    <row r="307" ht="15" customHeight="1" spans="1:8">
      <c r="A307" s="218">
        <v>2040223</v>
      </c>
      <c r="B307" s="98" t="s">
        <v>290</v>
      </c>
      <c r="C307" s="216"/>
      <c r="D307" s="216"/>
      <c r="E307" s="158">
        <v>0</v>
      </c>
      <c r="F307" s="104"/>
      <c r="G307" s="158">
        <v>0</v>
      </c>
      <c r="H307" s="104"/>
    </row>
    <row r="308" ht="15" customHeight="1" spans="1:8">
      <c r="A308" s="218">
        <v>2040250</v>
      </c>
      <c r="B308" s="98" t="s">
        <v>114</v>
      </c>
      <c r="C308" s="216"/>
      <c r="D308" s="216"/>
      <c r="E308" s="158">
        <v>0</v>
      </c>
      <c r="F308" s="104"/>
      <c r="G308" s="158">
        <v>0</v>
      </c>
      <c r="H308" s="104"/>
    </row>
    <row r="309" ht="15" customHeight="1" spans="1:8">
      <c r="A309" s="218">
        <v>2040299</v>
      </c>
      <c r="B309" s="98" t="s">
        <v>291</v>
      </c>
      <c r="C309" s="216"/>
      <c r="D309" s="216"/>
      <c r="E309" s="158">
        <v>4872</v>
      </c>
      <c r="F309" s="104"/>
      <c r="G309" s="158">
        <v>1893</v>
      </c>
      <c r="H309" s="104">
        <f t="shared" si="9"/>
        <v>1.57369255150555</v>
      </c>
    </row>
    <row r="310" ht="15" customHeight="1" spans="1:8">
      <c r="A310" s="217">
        <v>20403</v>
      </c>
      <c r="B310" s="136" t="s">
        <v>292</v>
      </c>
      <c r="C310" s="216">
        <v>203</v>
      </c>
      <c r="D310" s="216">
        <v>203</v>
      </c>
      <c r="E310" s="158">
        <v>203</v>
      </c>
      <c r="F310" s="104">
        <f t="shared" si="8"/>
        <v>1</v>
      </c>
      <c r="G310" s="158">
        <v>27</v>
      </c>
      <c r="H310" s="104">
        <f t="shared" si="9"/>
        <v>6.51851851851852</v>
      </c>
    </row>
    <row r="311" ht="15" customHeight="1" spans="1:8">
      <c r="A311" s="218">
        <v>2040301</v>
      </c>
      <c r="B311" s="98" t="s">
        <v>105</v>
      </c>
      <c r="C311" s="216"/>
      <c r="D311" s="216"/>
      <c r="E311" s="158">
        <v>0</v>
      </c>
      <c r="F311" s="104"/>
      <c r="G311" s="158">
        <v>0</v>
      </c>
      <c r="H311" s="104"/>
    </row>
    <row r="312" ht="15" customHeight="1" spans="1:8">
      <c r="A312" s="218">
        <v>2040302</v>
      </c>
      <c r="B312" s="98" t="s">
        <v>106</v>
      </c>
      <c r="C312" s="216"/>
      <c r="D312" s="216"/>
      <c r="E312" s="158">
        <v>0</v>
      </c>
      <c r="F312" s="104"/>
      <c r="G312" s="158">
        <v>0</v>
      </c>
      <c r="H312" s="104"/>
    </row>
    <row r="313" ht="15" customHeight="1" spans="1:8">
      <c r="A313" s="218">
        <v>2040303</v>
      </c>
      <c r="B313" s="98" t="s">
        <v>107</v>
      </c>
      <c r="C313" s="216"/>
      <c r="D313" s="216"/>
      <c r="E313" s="158">
        <v>0</v>
      </c>
      <c r="F313" s="104"/>
      <c r="G313" s="158">
        <v>0</v>
      </c>
      <c r="H313" s="104"/>
    </row>
    <row r="314" ht="15" customHeight="1" spans="1:8">
      <c r="A314" s="218">
        <v>2040304</v>
      </c>
      <c r="B314" s="98" t="s">
        <v>293</v>
      </c>
      <c r="C314" s="216"/>
      <c r="D314" s="216"/>
      <c r="E314" s="158">
        <v>3</v>
      </c>
      <c r="F314" s="104"/>
      <c r="G314" s="158">
        <v>27</v>
      </c>
      <c r="H314" s="104">
        <f t="shared" si="9"/>
        <v>-0.888888888888889</v>
      </c>
    </row>
    <row r="315" ht="15" customHeight="1" spans="1:8">
      <c r="A315" s="218">
        <v>2040350</v>
      </c>
      <c r="B315" s="98" t="s">
        <v>114</v>
      </c>
      <c r="C315" s="216"/>
      <c r="D315" s="216"/>
      <c r="E315" s="158">
        <v>0</v>
      </c>
      <c r="F315" s="104"/>
      <c r="G315" s="158">
        <v>0</v>
      </c>
      <c r="H315" s="104"/>
    </row>
    <row r="316" ht="15" customHeight="1" spans="1:8">
      <c r="A316" s="218">
        <v>2040399</v>
      </c>
      <c r="B316" s="98" t="s">
        <v>294</v>
      </c>
      <c r="C316" s="216"/>
      <c r="D316" s="216"/>
      <c r="E316" s="158">
        <v>200</v>
      </c>
      <c r="F316" s="104"/>
      <c r="G316" s="158">
        <v>0</v>
      </c>
      <c r="H316" s="104"/>
    </row>
    <row r="317" ht="15" customHeight="1" spans="1:8">
      <c r="A317" s="217">
        <v>20404</v>
      </c>
      <c r="B317" s="136" t="s">
        <v>295</v>
      </c>
      <c r="C317" s="216">
        <v>131</v>
      </c>
      <c r="D317" s="158">
        <v>131</v>
      </c>
      <c r="E317" s="158">
        <v>131</v>
      </c>
      <c r="F317" s="104">
        <f t="shared" ref="F317:F334" si="10">E317/D317</f>
        <v>1</v>
      </c>
      <c r="G317" s="158">
        <v>114</v>
      </c>
      <c r="H317" s="104">
        <f t="shared" si="9"/>
        <v>0.149122807017544</v>
      </c>
    </row>
    <row r="318" ht="15" customHeight="1" spans="1:8">
      <c r="A318" s="218">
        <v>2040401</v>
      </c>
      <c r="B318" s="98" t="s">
        <v>105</v>
      </c>
      <c r="C318" s="216"/>
      <c r="D318" s="216"/>
      <c r="E318" s="158">
        <v>131</v>
      </c>
      <c r="F318" s="104"/>
      <c r="G318" s="158">
        <v>114</v>
      </c>
      <c r="H318" s="104">
        <f t="shared" si="9"/>
        <v>0.149122807017544</v>
      </c>
    </row>
    <row r="319" ht="15" customHeight="1" spans="1:8">
      <c r="A319" s="218">
        <v>2040402</v>
      </c>
      <c r="B319" s="98" t="s">
        <v>106</v>
      </c>
      <c r="C319" s="216"/>
      <c r="D319" s="216"/>
      <c r="E319" s="158">
        <v>0</v>
      </c>
      <c r="F319" s="104"/>
      <c r="G319" s="158">
        <v>0</v>
      </c>
      <c r="H319" s="104"/>
    </row>
    <row r="320" ht="15" customHeight="1" spans="1:8">
      <c r="A320" s="218">
        <v>2040403</v>
      </c>
      <c r="B320" s="98" t="s">
        <v>107</v>
      </c>
      <c r="C320" s="216"/>
      <c r="D320" s="216"/>
      <c r="E320" s="158">
        <v>0</v>
      </c>
      <c r="F320" s="104"/>
      <c r="G320" s="158">
        <v>0</v>
      </c>
      <c r="H320" s="104"/>
    </row>
    <row r="321" ht="15" customHeight="1" spans="1:8">
      <c r="A321" s="218">
        <v>2040409</v>
      </c>
      <c r="B321" s="98" t="s">
        <v>296</v>
      </c>
      <c r="C321" s="216"/>
      <c r="D321" s="216"/>
      <c r="E321" s="158">
        <v>0</v>
      </c>
      <c r="F321" s="104"/>
      <c r="G321" s="158">
        <v>0</v>
      </c>
      <c r="H321" s="104"/>
    </row>
    <row r="322" ht="15" customHeight="1" spans="1:8">
      <c r="A322" s="218">
        <v>2040410</v>
      </c>
      <c r="B322" s="98" t="s">
        <v>297</v>
      </c>
      <c r="C322" s="216"/>
      <c r="D322" s="216"/>
      <c r="E322" s="158">
        <v>0</v>
      </c>
      <c r="F322" s="104"/>
      <c r="G322" s="158">
        <v>0</v>
      </c>
      <c r="H322" s="104"/>
    </row>
    <row r="323" ht="15" customHeight="1" spans="1:8">
      <c r="A323" s="218">
        <v>2040450</v>
      </c>
      <c r="B323" s="98" t="s">
        <v>114</v>
      </c>
      <c r="C323" s="216"/>
      <c r="D323" s="216"/>
      <c r="E323" s="158">
        <v>0</v>
      </c>
      <c r="F323" s="104"/>
      <c r="G323" s="158">
        <v>0</v>
      </c>
      <c r="H323" s="104"/>
    </row>
    <row r="324" ht="15" customHeight="1" spans="1:8">
      <c r="A324" s="218">
        <v>2040499</v>
      </c>
      <c r="B324" s="98" t="s">
        <v>298</v>
      </c>
      <c r="C324" s="216"/>
      <c r="D324" s="216"/>
      <c r="E324" s="158">
        <v>0</v>
      </c>
      <c r="F324" s="104"/>
      <c r="G324" s="158">
        <v>0</v>
      </c>
      <c r="H324" s="104"/>
    </row>
    <row r="325" ht="15" customHeight="1" spans="1:8">
      <c r="A325" s="217">
        <v>20405</v>
      </c>
      <c r="B325" s="136" t="s">
        <v>299</v>
      </c>
      <c r="C325" s="216">
        <v>401</v>
      </c>
      <c r="D325" s="158">
        <v>401</v>
      </c>
      <c r="E325" s="158">
        <v>401</v>
      </c>
      <c r="F325" s="104">
        <f t="shared" si="10"/>
        <v>1</v>
      </c>
      <c r="G325" s="158">
        <v>300</v>
      </c>
      <c r="H325" s="104">
        <f t="shared" si="9"/>
        <v>0.336666666666667</v>
      </c>
    </row>
    <row r="326" ht="15" customHeight="1" spans="1:8">
      <c r="A326" s="218">
        <v>2040501</v>
      </c>
      <c r="B326" s="98" t="s">
        <v>105</v>
      </c>
      <c r="C326" s="216"/>
      <c r="D326" s="216"/>
      <c r="E326" s="158">
        <v>401</v>
      </c>
      <c r="F326" s="104"/>
      <c r="G326" s="158">
        <v>0</v>
      </c>
      <c r="H326" s="104"/>
    </row>
    <row r="327" ht="15" customHeight="1" spans="1:8">
      <c r="A327" s="218">
        <v>2040502</v>
      </c>
      <c r="B327" s="98" t="s">
        <v>106</v>
      </c>
      <c r="C327" s="216"/>
      <c r="D327" s="216"/>
      <c r="E327" s="158">
        <v>0</v>
      </c>
      <c r="F327" s="104"/>
      <c r="G327" s="158">
        <v>0</v>
      </c>
      <c r="H327" s="104"/>
    </row>
    <row r="328" ht="15" customHeight="1" spans="1:8">
      <c r="A328" s="218">
        <v>2040503</v>
      </c>
      <c r="B328" s="98" t="s">
        <v>107</v>
      </c>
      <c r="C328" s="216"/>
      <c r="D328" s="216"/>
      <c r="E328" s="158">
        <v>0</v>
      </c>
      <c r="F328" s="104"/>
      <c r="G328" s="158">
        <v>0</v>
      </c>
      <c r="H328" s="104"/>
    </row>
    <row r="329" ht="15" customHeight="1" spans="1:8">
      <c r="A329" s="218">
        <v>2040504</v>
      </c>
      <c r="B329" s="98" t="s">
        <v>300</v>
      </c>
      <c r="C329" s="216"/>
      <c r="D329" s="216"/>
      <c r="E329" s="158">
        <v>0</v>
      </c>
      <c r="F329" s="104"/>
      <c r="G329" s="158">
        <v>0</v>
      </c>
      <c r="H329" s="104"/>
    </row>
    <row r="330" ht="15" customHeight="1" spans="1:8">
      <c r="A330" s="218">
        <v>2040505</v>
      </c>
      <c r="B330" s="98" t="s">
        <v>301</v>
      </c>
      <c r="C330" s="216"/>
      <c r="D330" s="216"/>
      <c r="E330" s="158">
        <v>0</v>
      </c>
      <c r="F330" s="104"/>
      <c r="G330" s="158">
        <v>0</v>
      </c>
      <c r="H330" s="104"/>
    </row>
    <row r="331" ht="15" customHeight="1" spans="1:8">
      <c r="A331" s="218">
        <v>2040506</v>
      </c>
      <c r="B331" s="98" t="s">
        <v>302</v>
      </c>
      <c r="C331" s="216"/>
      <c r="D331" s="216"/>
      <c r="E331" s="158">
        <v>0</v>
      </c>
      <c r="F331" s="104"/>
      <c r="G331" s="158">
        <v>300</v>
      </c>
      <c r="H331" s="104">
        <f t="shared" ref="H331:H390" si="11">(E331-G331)/G331</f>
        <v>-1</v>
      </c>
    </row>
    <row r="332" ht="15" customHeight="1" spans="1:8">
      <c r="A332" s="218">
        <v>2040550</v>
      </c>
      <c r="B332" s="98" t="s">
        <v>114</v>
      </c>
      <c r="C332" s="216"/>
      <c r="D332" s="216"/>
      <c r="E332" s="158">
        <v>0</v>
      </c>
      <c r="F332" s="104"/>
      <c r="G332" s="158">
        <v>0</v>
      </c>
      <c r="H332" s="104"/>
    </row>
    <row r="333" ht="15" customHeight="1" spans="1:8">
      <c r="A333" s="218">
        <v>2040599</v>
      </c>
      <c r="B333" s="98" t="s">
        <v>303</v>
      </c>
      <c r="C333" s="216"/>
      <c r="D333" s="216"/>
      <c r="E333" s="158">
        <v>0</v>
      </c>
      <c r="F333" s="104"/>
      <c r="G333" s="158">
        <v>0</v>
      </c>
      <c r="H333" s="104"/>
    </row>
    <row r="334" ht="15" customHeight="1" spans="1:8">
      <c r="A334" s="217">
        <v>20406</v>
      </c>
      <c r="B334" s="136" t="s">
        <v>304</v>
      </c>
      <c r="C334" s="216">
        <v>1809</v>
      </c>
      <c r="D334" s="158">
        <v>1821</v>
      </c>
      <c r="E334" s="158">
        <v>1821</v>
      </c>
      <c r="F334" s="104">
        <f t="shared" si="10"/>
        <v>1</v>
      </c>
      <c r="G334" s="158">
        <v>1623</v>
      </c>
      <c r="H334" s="104">
        <f t="shared" si="11"/>
        <v>0.121996303142329</v>
      </c>
    </row>
    <row r="335" ht="15" customHeight="1" spans="1:8">
      <c r="A335" s="218">
        <v>2040601</v>
      </c>
      <c r="B335" s="98" t="s">
        <v>105</v>
      </c>
      <c r="C335" s="216"/>
      <c r="D335" s="216"/>
      <c r="E335" s="158">
        <v>1099</v>
      </c>
      <c r="F335" s="104"/>
      <c r="G335" s="158">
        <v>1187</v>
      </c>
      <c r="H335" s="104">
        <f t="shared" si="11"/>
        <v>-0.0741364785172704</v>
      </c>
    </row>
    <row r="336" ht="15" customHeight="1" spans="1:8">
      <c r="A336" s="218">
        <v>2040602</v>
      </c>
      <c r="B336" s="98" t="s">
        <v>106</v>
      </c>
      <c r="C336" s="216"/>
      <c r="D336" s="216"/>
      <c r="E336" s="158">
        <v>150</v>
      </c>
      <c r="F336" s="104"/>
      <c r="G336" s="158">
        <v>47</v>
      </c>
      <c r="H336" s="104">
        <f t="shared" si="11"/>
        <v>2.19148936170213</v>
      </c>
    </row>
    <row r="337" ht="15" customHeight="1" spans="1:8">
      <c r="A337" s="218">
        <v>2040603</v>
      </c>
      <c r="B337" s="98" t="s">
        <v>107</v>
      </c>
      <c r="C337" s="216"/>
      <c r="D337" s="216"/>
      <c r="E337" s="158">
        <v>0</v>
      </c>
      <c r="F337" s="104"/>
      <c r="G337" s="158">
        <v>16</v>
      </c>
      <c r="H337" s="104">
        <f t="shared" si="11"/>
        <v>-1</v>
      </c>
    </row>
    <row r="338" ht="15" customHeight="1" spans="1:8">
      <c r="A338" s="218">
        <v>2040604</v>
      </c>
      <c r="B338" s="98" t="s">
        <v>305</v>
      </c>
      <c r="C338" s="216"/>
      <c r="D338" s="216"/>
      <c r="E338" s="158">
        <v>8</v>
      </c>
      <c r="F338" s="104"/>
      <c r="G338" s="158">
        <v>62</v>
      </c>
      <c r="H338" s="104">
        <f t="shared" si="11"/>
        <v>-0.870967741935484</v>
      </c>
    </row>
    <row r="339" ht="15" customHeight="1" spans="1:8">
      <c r="A339" s="218">
        <v>2040605</v>
      </c>
      <c r="B339" s="98" t="s">
        <v>306</v>
      </c>
      <c r="C339" s="216"/>
      <c r="D339" s="216"/>
      <c r="E339" s="158">
        <v>20</v>
      </c>
      <c r="F339" s="104"/>
      <c r="G339" s="158">
        <v>40</v>
      </c>
      <c r="H339" s="104">
        <f t="shared" si="11"/>
        <v>-0.5</v>
      </c>
    </row>
    <row r="340" ht="15" customHeight="1" spans="1:8">
      <c r="A340" s="218">
        <v>2040606</v>
      </c>
      <c r="B340" s="98" t="s">
        <v>307</v>
      </c>
      <c r="C340" s="216"/>
      <c r="D340" s="216"/>
      <c r="E340" s="158">
        <v>0</v>
      </c>
      <c r="F340" s="104"/>
      <c r="G340" s="158">
        <v>0</v>
      </c>
      <c r="H340" s="104"/>
    </row>
    <row r="341" ht="15" customHeight="1" spans="1:8">
      <c r="A341" s="218">
        <v>2040607</v>
      </c>
      <c r="B341" s="98" t="s">
        <v>308</v>
      </c>
      <c r="C341" s="216"/>
      <c r="D341" s="216"/>
      <c r="E341" s="158">
        <v>10</v>
      </c>
      <c r="F341" s="104"/>
      <c r="G341" s="158">
        <v>92</v>
      </c>
      <c r="H341" s="104">
        <f t="shared" si="11"/>
        <v>-0.891304347826087</v>
      </c>
    </row>
    <row r="342" ht="15" customHeight="1" spans="1:8">
      <c r="A342" s="218">
        <v>2040608</v>
      </c>
      <c r="B342" s="98" t="s">
        <v>309</v>
      </c>
      <c r="C342" s="216"/>
      <c r="D342" s="216"/>
      <c r="E342" s="158">
        <v>0</v>
      </c>
      <c r="F342" s="104"/>
      <c r="G342" s="158">
        <v>0</v>
      </c>
      <c r="H342" s="104"/>
    </row>
    <row r="343" ht="15" customHeight="1" spans="1:8">
      <c r="A343" s="218">
        <v>2040610</v>
      </c>
      <c r="B343" s="98" t="s">
        <v>310</v>
      </c>
      <c r="C343" s="216"/>
      <c r="D343" s="216"/>
      <c r="E343" s="158">
        <v>22</v>
      </c>
      <c r="F343" s="104"/>
      <c r="G343" s="158">
        <v>58</v>
      </c>
      <c r="H343" s="104">
        <f t="shared" si="11"/>
        <v>-0.620689655172414</v>
      </c>
    </row>
    <row r="344" ht="15" customHeight="1" spans="1:8">
      <c r="A344" s="218">
        <v>2040612</v>
      </c>
      <c r="B344" s="98" t="s">
        <v>311</v>
      </c>
      <c r="C344" s="216"/>
      <c r="D344" s="216"/>
      <c r="E344" s="158">
        <v>0</v>
      </c>
      <c r="F344" s="104"/>
      <c r="G344" s="158">
        <v>11</v>
      </c>
      <c r="H344" s="104">
        <f t="shared" si="11"/>
        <v>-1</v>
      </c>
    </row>
    <row r="345" ht="15" customHeight="1" spans="1:8">
      <c r="A345" s="218">
        <v>2040613</v>
      </c>
      <c r="B345" s="98" t="s">
        <v>146</v>
      </c>
      <c r="C345" s="216"/>
      <c r="D345" s="216"/>
      <c r="E345" s="158">
        <v>0</v>
      </c>
      <c r="F345" s="104"/>
      <c r="G345" s="158">
        <v>0</v>
      </c>
      <c r="H345" s="104"/>
    </row>
    <row r="346" ht="15" customHeight="1" spans="1:8">
      <c r="A346" s="218">
        <v>2040650</v>
      </c>
      <c r="B346" s="98" t="s">
        <v>114</v>
      </c>
      <c r="C346" s="216"/>
      <c r="D346" s="216"/>
      <c r="E346" s="158">
        <v>0</v>
      </c>
      <c r="F346" s="104"/>
      <c r="G346" s="158">
        <v>0</v>
      </c>
      <c r="H346" s="104"/>
    </row>
    <row r="347" ht="15" customHeight="1" spans="1:8">
      <c r="A347" s="218">
        <v>2040699</v>
      </c>
      <c r="B347" s="98" t="s">
        <v>312</v>
      </c>
      <c r="C347" s="216"/>
      <c r="D347" s="216"/>
      <c r="E347" s="158">
        <v>512</v>
      </c>
      <c r="F347" s="104"/>
      <c r="G347" s="158">
        <v>110</v>
      </c>
      <c r="H347" s="104">
        <f t="shared" si="11"/>
        <v>3.65454545454545</v>
      </c>
    </row>
    <row r="348" ht="15" customHeight="1" spans="1:8">
      <c r="A348" s="217">
        <v>20407</v>
      </c>
      <c r="B348" s="136" t="s">
        <v>313</v>
      </c>
      <c r="C348" s="216"/>
      <c r="D348" s="216"/>
      <c r="E348" s="158"/>
      <c r="F348" s="104"/>
      <c r="G348" s="158">
        <v>0</v>
      </c>
      <c r="H348" s="104"/>
    </row>
    <row r="349" ht="15" customHeight="1" spans="1:8">
      <c r="A349" s="218">
        <v>2040701</v>
      </c>
      <c r="B349" s="98" t="s">
        <v>105</v>
      </c>
      <c r="C349" s="216"/>
      <c r="D349" s="216"/>
      <c r="E349" s="158"/>
      <c r="F349" s="104"/>
      <c r="G349" s="158">
        <v>0</v>
      </c>
      <c r="H349" s="104"/>
    </row>
    <row r="350" ht="15" customHeight="1" spans="1:8">
      <c r="A350" s="218">
        <v>2040702</v>
      </c>
      <c r="B350" s="98" t="s">
        <v>106</v>
      </c>
      <c r="C350" s="216"/>
      <c r="D350" s="216"/>
      <c r="E350" s="158"/>
      <c r="F350" s="104"/>
      <c r="G350" s="158">
        <v>0</v>
      </c>
      <c r="H350" s="104"/>
    </row>
    <row r="351" ht="15" customHeight="1" spans="1:8">
      <c r="A351" s="218">
        <v>2040703</v>
      </c>
      <c r="B351" s="98" t="s">
        <v>107</v>
      </c>
      <c r="C351" s="216"/>
      <c r="D351" s="216"/>
      <c r="E351" s="158"/>
      <c r="F351" s="104"/>
      <c r="G351" s="158">
        <v>0</v>
      </c>
      <c r="H351" s="104"/>
    </row>
    <row r="352" ht="15" customHeight="1" spans="1:8">
      <c r="A352" s="218">
        <v>2040704</v>
      </c>
      <c r="B352" s="98" t="s">
        <v>314</v>
      </c>
      <c r="C352" s="216"/>
      <c r="D352" s="216"/>
      <c r="E352" s="158"/>
      <c r="F352" s="104"/>
      <c r="G352" s="158">
        <v>0</v>
      </c>
      <c r="H352" s="104"/>
    </row>
    <row r="353" ht="15" customHeight="1" spans="1:8">
      <c r="A353" s="218">
        <v>2040705</v>
      </c>
      <c r="B353" s="98" t="s">
        <v>315</v>
      </c>
      <c r="C353" s="216"/>
      <c r="D353" s="216"/>
      <c r="E353" s="158"/>
      <c r="F353" s="104"/>
      <c r="G353" s="158">
        <v>0</v>
      </c>
      <c r="H353" s="104"/>
    </row>
    <row r="354" ht="15" customHeight="1" spans="1:8">
      <c r="A354" s="218">
        <v>2040706</v>
      </c>
      <c r="B354" s="98" t="s">
        <v>316</v>
      </c>
      <c r="C354" s="216"/>
      <c r="D354" s="216"/>
      <c r="E354" s="158"/>
      <c r="F354" s="104"/>
      <c r="G354" s="158">
        <v>0</v>
      </c>
      <c r="H354" s="104"/>
    </row>
    <row r="355" ht="15" customHeight="1" spans="1:8">
      <c r="A355" s="218">
        <v>2040707</v>
      </c>
      <c r="B355" s="98" t="s">
        <v>146</v>
      </c>
      <c r="C355" s="216"/>
      <c r="D355" s="216"/>
      <c r="E355" s="158"/>
      <c r="F355" s="104"/>
      <c r="G355" s="158">
        <v>0</v>
      </c>
      <c r="H355" s="104"/>
    </row>
    <row r="356" ht="15" customHeight="1" spans="1:8">
      <c r="A356" s="218">
        <v>2040750</v>
      </c>
      <c r="B356" s="98" t="s">
        <v>114</v>
      </c>
      <c r="C356" s="216"/>
      <c r="D356" s="216"/>
      <c r="E356" s="158"/>
      <c r="F356" s="104"/>
      <c r="G356" s="158">
        <v>0</v>
      </c>
      <c r="H356" s="104"/>
    </row>
    <row r="357" ht="15" customHeight="1" spans="1:8">
      <c r="A357" s="218">
        <v>2040799</v>
      </c>
      <c r="B357" s="98" t="s">
        <v>317</v>
      </c>
      <c r="C357" s="216"/>
      <c r="D357" s="216"/>
      <c r="E357" s="158"/>
      <c r="F357" s="104"/>
      <c r="G357" s="158">
        <v>0</v>
      </c>
      <c r="H357" s="104"/>
    </row>
    <row r="358" ht="15" customHeight="1" spans="1:8">
      <c r="A358" s="217">
        <v>20408</v>
      </c>
      <c r="B358" s="136" t="s">
        <v>318</v>
      </c>
      <c r="C358" s="216"/>
      <c r="D358" s="216"/>
      <c r="E358" s="158"/>
      <c r="F358" s="104"/>
      <c r="G358" s="158">
        <v>8</v>
      </c>
      <c r="H358" s="104">
        <f t="shared" si="11"/>
        <v>-1</v>
      </c>
    </row>
    <row r="359" ht="15" customHeight="1" spans="1:8">
      <c r="A359" s="218">
        <v>2040801</v>
      </c>
      <c r="B359" s="98" t="s">
        <v>105</v>
      </c>
      <c r="C359" s="216"/>
      <c r="D359" s="216"/>
      <c r="E359" s="158"/>
      <c r="F359" s="104"/>
      <c r="G359" s="158">
        <v>0</v>
      </c>
      <c r="H359" s="104"/>
    </row>
    <row r="360" ht="15" customHeight="1" spans="1:8">
      <c r="A360" s="218">
        <v>2040802</v>
      </c>
      <c r="B360" s="98" t="s">
        <v>106</v>
      </c>
      <c r="C360" s="216"/>
      <c r="D360" s="216"/>
      <c r="E360" s="158"/>
      <c r="F360" s="104"/>
      <c r="G360" s="158">
        <v>8</v>
      </c>
      <c r="H360" s="104">
        <f t="shared" si="11"/>
        <v>-1</v>
      </c>
    </row>
    <row r="361" ht="15" customHeight="1" spans="1:8">
      <c r="A361" s="218">
        <v>2040803</v>
      </c>
      <c r="B361" s="98" t="s">
        <v>107</v>
      </c>
      <c r="C361" s="216"/>
      <c r="D361" s="216"/>
      <c r="E361" s="158"/>
      <c r="F361" s="104"/>
      <c r="G361" s="158">
        <v>0</v>
      </c>
      <c r="H361" s="104"/>
    </row>
    <row r="362" ht="15" customHeight="1" spans="1:8">
      <c r="A362" s="218">
        <v>2040804</v>
      </c>
      <c r="B362" s="98" t="s">
        <v>319</v>
      </c>
      <c r="C362" s="216"/>
      <c r="D362" s="216"/>
      <c r="E362" s="158"/>
      <c r="F362" s="104"/>
      <c r="G362" s="158">
        <v>0</v>
      </c>
      <c r="H362" s="104"/>
    </row>
    <row r="363" ht="15" customHeight="1" spans="1:8">
      <c r="A363" s="218">
        <v>2040805</v>
      </c>
      <c r="B363" s="98" t="s">
        <v>320</v>
      </c>
      <c r="C363" s="216"/>
      <c r="D363" s="216"/>
      <c r="E363" s="158"/>
      <c r="F363" s="104"/>
      <c r="G363" s="158">
        <v>0</v>
      </c>
      <c r="H363" s="104"/>
    </row>
    <row r="364" ht="15" customHeight="1" spans="1:8">
      <c r="A364" s="218">
        <v>2040806</v>
      </c>
      <c r="B364" s="98" t="s">
        <v>321</v>
      </c>
      <c r="C364" s="216"/>
      <c r="D364" s="216"/>
      <c r="E364" s="158"/>
      <c r="F364" s="104"/>
      <c r="G364" s="158">
        <v>0</v>
      </c>
      <c r="H364" s="104"/>
    </row>
    <row r="365" ht="15" customHeight="1" spans="1:8">
      <c r="A365" s="218">
        <v>2040807</v>
      </c>
      <c r="B365" s="98" t="s">
        <v>146</v>
      </c>
      <c r="C365" s="216"/>
      <c r="D365" s="216"/>
      <c r="E365" s="158"/>
      <c r="F365" s="104"/>
      <c r="G365" s="158">
        <v>0</v>
      </c>
      <c r="H365" s="104"/>
    </row>
    <row r="366" ht="15" customHeight="1" spans="1:8">
      <c r="A366" s="218">
        <v>2040850</v>
      </c>
      <c r="B366" s="98" t="s">
        <v>114</v>
      </c>
      <c r="C366" s="216"/>
      <c r="D366" s="216"/>
      <c r="E366" s="158"/>
      <c r="F366" s="104"/>
      <c r="G366" s="158">
        <v>0</v>
      </c>
      <c r="H366" s="104"/>
    </row>
    <row r="367" ht="15" customHeight="1" spans="1:8">
      <c r="A367" s="218">
        <v>2040899</v>
      </c>
      <c r="B367" s="98" t="s">
        <v>322</v>
      </c>
      <c r="C367" s="216"/>
      <c r="D367" s="216"/>
      <c r="E367" s="158"/>
      <c r="F367" s="104"/>
      <c r="G367" s="158">
        <v>0</v>
      </c>
      <c r="H367" s="104"/>
    </row>
    <row r="368" ht="15" customHeight="1" spans="1:8">
      <c r="A368" s="217">
        <v>20409</v>
      </c>
      <c r="B368" s="136" t="s">
        <v>323</v>
      </c>
      <c r="C368" s="216"/>
      <c r="D368" s="216"/>
      <c r="E368" s="158"/>
      <c r="F368" s="104"/>
      <c r="G368" s="158">
        <v>0</v>
      </c>
      <c r="H368" s="104"/>
    </row>
    <row r="369" ht="15" customHeight="1" spans="1:8">
      <c r="A369" s="218">
        <v>2040901</v>
      </c>
      <c r="B369" s="98" t="s">
        <v>105</v>
      </c>
      <c r="C369" s="216"/>
      <c r="D369" s="216"/>
      <c r="E369" s="158"/>
      <c r="F369" s="104"/>
      <c r="G369" s="158">
        <v>0</v>
      </c>
      <c r="H369" s="104"/>
    </row>
    <row r="370" ht="15" customHeight="1" spans="1:8">
      <c r="A370" s="218">
        <v>2040902</v>
      </c>
      <c r="B370" s="98" t="s">
        <v>106</v>
      </c>
      <c r="C370" s="216"/>
      <c r="D370" s="216"/>
      <c r="E370" s="158"/>
      <c r="F370" s="104"/>
      <c r="G370" s="158">
        <v>0</v>
      </c>
      <c r="H370" s="104"/>
    </row>
    <row r="371" ht="15" customHeight="1" spans="1:8">
      <c r="A371" s="218">
        <v>2040903</v>
      </c>
      <c r="B371" s="98" t="s">
        <v>107</v>
      </c>
      <c r="C371" s="216"/>
      <c r="D371" s="216"/>
      <c r="E371" s="158"/>
      <c r="F371" s="104"/>
      <c r="G371" s="158">
        <v>0</v>
      </c>
      <c r="H371" s="104"/>
    </row>
    <row r="372" ht="15" customHeight="1" spans="1:8">
      <c r="A372" s="218">
        <v>2040904</v>
      </c>
      <c r="B372" s="98" t="s">
        <v>324</v>
      </c>
      <c r="C372" s="216"/>
      <c r="D372" s="216"/>
      <c r="E372" s="158"/>
      <c r="F372" s="104"/>
      <c r="G372" s="158">
        <v>0</v>
      </c>
      <c r="H372" s="104"/>
    </row>
    <row r="373" ht="15" customHeight="1" spans="1:8">
      <c r="A373" s="218">
        <v>2040905</v>
      </c>
      <c r="B373" s="98" t="s">
        <v>325</v>
      </c>
      <c r="C373" s="216"/>
      <c r="D373" s="216"/>
      <c r="E373" s="158"/>
      <c r="F373" s="104"/>
      <c r="G373" s="158">
        <v>0</v>
      </c>
      <c r="H373" s="104"/>
    </row>
    <row r="374" ht="15" customHeight="1" spans="1:8">
      <c r="A374" s="218">
        <v>2040950</v>
      </c>
      <c r="B374" s="98" t="s">
        <v>114</v>
      </c>
      <c r="C374" s="216"/>
      <c r="D374" s="216"/>
      <c r="E374" s="158"/>
      <c r="F374" s="104"/>
      <c r="G374" s="158">
        <v>0</v>
      </c>
      <c r="H374" s="104"/>
    </row>
    <row r="375" ht="15" customHeight="1" spans="1:8">
      <c r="A375" s="218">
        <v>2040999</v>
      </c>
      <c r="B375" s="98" t="s">
        <v>326</v>
      </c>
      <c r="C375" s="216"/>
      <c r="D375" s="216"/>
      <c r="E375" s="158"/>
      <c r="F375" s="104"/>
      <c r="G375" s="158">
        <v>0</v>
      </c>
      <c r="H375" s="104"/>
    </row>
    <row r="376" ht="15" customHeight="1" spans="1:8">
      <c r="A376" s="217">
        <v>20410</v>
      </c>
      <c r="B376" s="136" t="s">
        <v>327</v>
      </c>
      <c r="C376" s="216"/>
      <c r="D376" s="216"/>
      <c r="E376" s="158"/>
      <c r="F376" s="104"/>
      <c r="G376" s="158"/>
      <c r="H376" s="104"/>
    </row>
    <row r="377" ht="15" customHeight="1" spans="1:8">
      <c r="A377" s="218">
        <v>2041001</v>
      </c>
      <c r="B377" s="98" t="s">
        <v>105</v>
      </c>
      <c r="C377" s="216"/>
      <c r="D377" s="216"/>
      <c r="E377" s="158"/>
      <c r="F377" s="104"/>
      <c r="G377" s="158"/>
      <c r="H377" s="104"/>
    </row>
    <row r="378" ht="15" customHeight="1" spans="1:8">
      <c r="A378" s="218">
        <v>2041002</v>
      </c>
      <c r="B378" s="98" t="s">
        <v>106</v>
      </c>
      <c r="C378" s="216"/>
      <c r="D378" s="216"/>
      <c r="E378" s="158"/>
      <c r="F378" s="104"/>
      <c r="G378" s="158"/>
      <c r="H378" s="104"/>
    </row>
    <row r="379" ht="15" customHeight="1" spans="1:8">
      <c r="A379" s="218">
        <v>2041006</v>
      </c>
      <c r="B379" s="98" t="s">
        <v>146</v>
      </c>
      <c r="C379" s="216"/>
      <c r="D379" s="216"/>
      <c r="E379" s="158"/>
      <c r="F379" s="104"/>
      <c r="G379" s="158"/>
      <c r="H379" s="104"/>
    </row>
    <row r="380" ht="15" customHeight="1" spans="1:8">
      <c r="A380" s="218">
        <v>2041007</v>
      </c>
      <c r="B380" s="98" t="s">
        <v>328</v>
      </c>
      <c r="C380" s="216"/>
      <c r="D380" s="216"/>
      <c r="E380" s="158"/>
      <c r="F380" s="104"/>
      <c r="G380" s="158"/>
      <c r="H380" s="104"/>
    </row>
    <row r="381" ht="15" customHeight="1" spans="1:8">
      <c r="A381" s="218">
        <v>2041099</v>
      </c>
      <c r="B381" s="98" t="s">
        <v>329</v>
      </c>
      <c r="C381" s="216"/>
      <c r="D381" s="216"/>
      <c r="E381" s="158"/>
      <c r="F381" s="104"/>
      <c r="G381" s="158"/>
      <c r="H381" s="104"/>
    </row>
    <row r="382" ht="15" customHeight="1" spans="1:8">
      <c r="A382" s="217">
        <v>20499</v>
      </c>
      <c r="B382" s="136" t="s">
        <v>330</v>
      </c>
      <c r="C382" s="216">
        <v>1042</v>
      </c>
      <c r="D382" s="158">
        <v>1048</v>
      </c>
      <c r="E382" s="158">
        <v>1048</v>
      </c>
      <c r="F382" s="104">
        <f t="shared" ref="F382:F438" si="12">E382/D382</f>
        <v>1</v>
      </c>
      <c r="G382" s="158">
        <v>640</v>
      </c>
      <c r="H382" s="104">
        <f t="shared" si="11"/>
        <v>0.6375</v>
      </c>
    </row>
    <row r="383" ht="15" customHeight="1" spans="1:8">
      <c r="A383" s="218">
        <v>2049902</v>
      </c>
      <c r="B383" s="98" t="s">
        <v>331</v>
      </c>
      <c r="C383" s="216"/>
      <c r="D383" s="158"/>
      <c r="E383" s="158"/>
      <c r="F383" s="104"/>
      <c r="G383" s="158"/>
      <c r="H383" s="104"/>
    </row>
    <row r="384" ht="15" customHeight="1" spans="1:8">
      <c r="A384" s="218">
        <v>2049999</v>
      </c>
      <c r="B384" s="98" t="s">
        <v>332</v>
      </c>
      <c r="C384" s="216"/>
      <c r="D384" s="216"/>
      <c r="E384" s="158">
        <v>1048</v>
      </c>
      <c r="F384" s="104"/>
      <c r="G384" s="158">
        <v>640</v>
      </c>
      <c r="H384" s="104">
        <f t="shared" si="11"/>
        <v>0.6375</v>
      </c>
    </row>
    <row r="385" ht="15" customHeight="1" spans="1:8">
      <c r="A385" s="217">
        <v>205</v>
      </c>
      <c r="B385" s="136" t="s">
        <v>333</v>
      </c>
      <c r="C385" s="216">
        <v>95745</v>
      </c>
      <c r="D385" s="158">
        <v>87463</v>
      </c>
      <c r="E385" s="158">
        <v>87463</v>
      </c>
      <c r="F385" s="104">
        <f t="shared" si="12"/>
        <v>1</v>
      </c>
      <c r="G385" s="158">
        <v>94401</v>
      </c>
      <c r="H385" s="104">
        <f t="shared" si="11"/>
        <v>-0.0734949841633034</v>
      </c>
    </row>
    <row r="386" ht="15" customHeight="1" spans="1:8">
      <c r="A386" s="217">
        <v>20501</v>
      </c>
      <c r="B386" s="136" t="s">
        <v>334</v>
      </c>
      <c r="C386" s="216">
        <v>3570</v>
      </c>
      <c r="D386" s="158">
        <v>3570</v>
      </c>
      <c r="E386" s="158">
        <v>3570</v>
      </c>
      <c r="F386" s="104">
        <f t="shared" si="12"/>
        <v>1</v>
      </c>
      <c r="G386" s="158">
        <v>1589</v>
      </c>
      <c r="H386" s="104">
        <f t="shared" si="11"/>
        <v>1.24669603524229</v>
      </c>
    </row>
    <row r="387" ht="15" customHeight="1" spans="1:8">
      <c r="A387" s="218">
        <v>2050101</v>
      </c>
      <c r="B387" s="98" t="s">
        <v>105</v>
      </c>
      <c r="C387" s="216"/>
      <c r="D387" s="216"/>
      <c r="E387" s="158">
        <v>3435</v>
      </c>
      <c r="F387" s="104"/>
      <c r="G387" s="158">
        <v>1044</v>
      </c>
      <c r="H387" s="104">
        <f t="shared" si="11"/>
        <v>2.29022988505747</v>
      </c>
    </row>
    <row r="388" ht="15" customHeight="1" spans="1:8">
      <c r="A388" s="218">
        <v>2050102</v>
      </c>
      <c r="B388" s="98" t="s">
        <v>106</v>
      </c>
      <c r="C388" s="216"/>
      <c r="D388" s="216"/>
      <c r="E388" s="158">
        <v>82</v>
      </c>
      <c r="F388" s="104"/>
      <c r="G388" s="158">
        <v>542</v>
      </c>
      <c r="H388" s="104">
        <f t="shared" si="11"/>
        <v>-0.848708487084871</v>
      </c>
    </row>
    <row r="389" ht="15" customHeight="1" spans="1:8">
      <c r="A389" s="218">
        <v>2050103</v>
      </c>
      <c r="B389" s="98" t="s">
        <v>107</v>
      </c>
      <c r="C389" s="216"/>
      <c r="D389" s="216"/>
      <c r="E389" s="158">
        <v>0</v>
      </c>
      <c r="F389" s="104"/>
      <c r="G389" s="158">
        <v>0</v>
      </c>
      <c r="H389" s="104"/>
    </row>
    <row r="390" ht="15" customHeight="1" spans="1:8">
      <c r="A390" s="218">
        <v>2050199</v>
      </c>
      <c r="B390" s="98" t="s">
        <v>335</v>
      </c>
      <c r="C390" s="216"/>
      <c r="D390" s="216"/>
      <c r="E390" s="158">
        <v>53</v>
      </c>
      <c r="F390" s="104"/>
      <c r="G390" s="158">
        <v>3</v>
      </c>
      <c r="H390" s="104">
        <f t="shared" si="11"/>
        <v>16.6666666666667</v>
      </c>
    </row>
    <row r="391" ht="15" customHeight="1" spans="1:8">
      <c r="A391" s="217">
        <v>20502</v>
      </c>
      <c r="B391" s="136" t="s">
        <v>336</v>
      </c>
      <c r="C391" s="216">
        <v>70317</v>
      </c>
      <c r="D391" s="158">
        <v>61973</v>
      </c>
      <c r="E391" s="158">
        <v>61973</v>
      </c>
      <c r="F391" s="104">
        <f t="shared" si="12"/>
        <v>1</v>
      </c>
      <c r="G391" s="158">
        <v>78216</v>
      </c>
      <c r="H391" s="104">
        <f t="shared" ref="H391:H442" si="13">(E391-G391)/G391</f>
        <v>-0.207668507722205</v>
      </c>
    </row>
    <row r="392" ht="15" customHeight="1" spans="1:8">
      <c r="A392" s="218">
        <v>2050201</v>
      </c>
      <c r="B392" s="98" t="s">
        <v>337</v>
      </c>
      <c r="C392" s="216"/>
      <c r="D392" s="216"/>
      <c r="E392" s="158">
        <v>969</v>
      </c>
      <c r="F392" s="104"/>
      <c r="G392" s="158">
        <v>2115</v>
      </c>
      <c r="H392" s="104">
        <f t="shared" si="13"/>
        <v>-0.541843971631206</v>
      </c>
    </row>
    <row r="393" ht="15" customHeight="1" spans="1:8">
      <c r="A393" s="218">
        <v>2050202</v>
      </c>
      <c r="B393" s="98" t="s">
        <v>338</v>
      </c>
      <c r="C393" s="216"/>
      <c r="D393" s="216"/>
      <c r="E393" s="158">
        <v>25599</v>
      </c>
      <c r="F393" s="104"/>
      <c r="G393" s="158">
        <v>34443</v>
      </c>
      <c r="H393" s="104">
        <f t="shared" si="13"/>
        <v>-0.256772058183085</v>
      </c>
    </row>
    <row r="394" ht="15" customHeight="1" spans="1:8">
      <c r="A394" s="218">
        <v>2050203</v>
      </c>
      <c r="B394" s="98" t="s">
        <v>339</v>
      </c>
      <c r="C394" s="216"/>
      <c r="D394" s="216"/>
      <c r="E394" s="158">
        <v>22830</v>
      </c>
      <c r="F394" s="104"/>
      <c r="G394" s="158">
        <v>26346</v>
      </c>
      <c r="H394" s="104">
        <f t="shared" si="13"/>
        <v>-0.133454793896607</v>
      </c>
    </row>
    <row r="395" ht="15" customHeight="1" spans="1:8">
      <c r="A395" s="218">
        <v>2050204</v>
      </c>
      <c r="B395" s="98" t="s">
        <v>340</v>
      </c>
      <c r="C395" s="216"/>
      <c r="D395" s="216"/>
      <c r="E395" s="158">
        <v>12363</v>
      </c>
      <c r="F395" s="104"/>
      <c r="G395" s="158">
        <v>15128</v>
      </c>
      <c r="H395" s="104">
        <f t="shared" si="13"/>
        <v>-0.182773664727657</v>
      </c>
    </row>
    <row r="396" ht="15" customHeight="1" spans="1:8">
      <c r="A396" s="218">
        <v>2050205</v>
      </c>
      <c r="B396" s="98" t="s">
        <v>341</v>
      </c>
      <c r="C396" s="216"/>
      <c r="D396" s="216"/>
      <c r="E396" s="158">
        <v>0</v>
      </c>
      <c r="F396" s="104"/>
      <c r="G396" s="158">
        <v>0</v>
      </c>
      <c r="H396" s="104"/>
    </row>
    <row r="397" ht="15" customHeight="1" spans="1:8">
      <c r="A397" s="218">
        <v>2050299</v>
      </c>
      <c r="B397" s="98" t="s">
        <v>342</v>
      </c>
      <c r="C397" s="216"/>
      <c r="D397" s="216"/>
      <c r="E397" s="158">
        <v>212</v>
      </c>
      <c r="F397" s="104"/>
      <c r="G397" s="158">
        <v>184</v>
      </c>
      <c r="H397" s="104">
        <f t="shared" si="13"/>
        <v>0.152173913043478</v>
      </c>
    </row>
    <row r="398" ht="15" customHeight="1" spans="1:8">
      <c r="A398" s="217">
        <v>20503</v>
      </c>
      <c r="B398" s="136" t="s">
        <v>343</v>
      </c>
      <c r="C398" s="216">
        <v>2812</v>
      </c>
      <c r="D398" s="158">
        <v>2854</v>
      </c>
      <c r="E398" s="158">
        <v>2854</v>
      </c>
      <c r="F398" s="104">
        <f t="shared" si="12"/>
        <v>1</v>
      </c>
      <c r="G398" s="158">
        <v>5047</v>
      </c>
      <c r="H398" s="104">
        <f t="shared" si="13"/>
        <v>-0.434515553794333</v>
      </c>
    </row>
    <row r="399" ht="15" customHeight="1" spans="1:8">
      <c r="A399" s="218">
        <v>2050301</v>
      </c>
      <c r="B399" s="98" t="s">
        <v>344</v>
      </c>
      <c r="C399" s="216"/>
      <c r="D399" s="216"/>
      <c r="E399" s="158">
        <v>0</v>
      </c>
      <c r="F399" s="104"/>
      <c r="G399" s="158">
        <v>0</v>
      </c>
      <c r="H399" s="104"/>
    </row>
    <row r="400" ht="15" customHeight="1" spans="1:8">
      <c r="A400" s="218">
        <v>2050302</v>
      </c>
      <c r="B400" s="98" t="s">
        <v>345</v>
      </c>
      <c r="C400" s="216"/>
      <c r="D400" s="216"/>
      <c r="E400" s="158">
        <v>2854</v>
      </c>
      <c r="F400" s="104"/>
      <c r="G400" s="158">
        <v>5047</v>
      </c>
      <c r="H400" s="104">
        <f t="shared" si="13"/>
        <v>-0.434515553794333</v>
      </c>
    </row>
    <row r="401" ht="15" customHeight="1" spans="1:8">
      <c r="A401" s="218">
        <v>2050303</v>
      </c>
      <c r="B401" s="98" t="s">
        <v>346</v>
      </c>
      <c r="C401" s="216"/>
      <c r="D401" s="216"/>
      <c r="E401" s="158">
        <v>0</v>
      </c>
      <c r="F401" s="104"/>
      <c r="G401" s="158">
        <v>0</v>
      </c>
      <c r="H401" s="104"/>
    </row>
    <row r="402" ht="15" customHeight="1" spans="1:8">
      <c r="A402" s="218">
        <v>2050305</v>
      </c>
      <c r="B402" s="98" t="s">
        <v>347</v>
      </c>
      <c r="C402" s="216"/>
      <c r="D402" s="216"/>
      <c r="E402" s="158">
        <v>0</v>
      </c>
      <c r="F402" s="104"/>
      <c r="G402" s="158">
        <v>0</v>
      </c>
      <c r="H402" s="104"/>
    </row>
    <row r="403" ht="15" customHeight="1" spans="1:8">
      <c r="A403" s="218">
        <v>2050399</v>
      </c>
      <c r="B403" s="98" t="s">
        <v>348</v>
      </c>
      <c r="C403" s="216"/>
      <c r="D403" s="216"/>
      <c r="E403" s="158">
        <v>0</v>
      </c>
      <c r="F403" s="104"/>
      <c r="G403" s="158">
        <v>0</v>
      </c>
      <c r="H403" s="104"/>
    </row>
    <row r="404" ht="15" customHeight="1" spans="1:8">
      <c r="A404" s="217">
        <v>20504</v>
      </c>
      <c r="B404" s="136" t="s">
        <v>349</v>
      </c>
      <c r="C404" s="216"/>
      <c r="D404" s="216"/>
      <c r="E404" s="158">
        <v>0</v>
      </c>
      <c r="F404" s="104"/>
      <c r="G404" s="158">
        <v>3</v>
      </c>
      <c r="H404" s="104">
        <f t="shared" si="13"/>
        <v>-1</v>
      </c>
    </row>
    <row r="405" ht="15" customHeight="1" spans="1:8">
      <c r="A405" s="218">
        <v>2050401</v>
      </c>
      <c r="B405" s="98" t="s">
        <v>350</v>
      </c>
      <c r="C405" s="216"/>
      <c r="D405" s="216"/>
      <c r="E405" s="158">
        <v>0</v>
      </c>
      <c r="F405" s="104"/>
      <c r="G405" s="158">
        <v>0</v>
      </c>
      <c r="H405" s="104"/>
    </row>
    <row r="406" ht="15" customHeight="1" spans="1:8">
      <c r="A406" s="218">
        <v>2050402</v>
      </c>
      <c r="B406" s="98" t="s">
        <v>351</v>
      </c>
      <c r="C406" s="216"/>
      <c r="D406" s="216"/>
      <c r="E406" s="158">
        <v>0</v>
      </c>
      <c r="F406" s="104"/>
      <c r="G406" s="158">
        <v>0</v>
      </c>
      <c r="H406" s="104"/>
    </row>
    <row r="407" ht="15" customHeight="1" spans="1:8">
      <c r="A407" s="218">
        <v>2050403</v>
      </c>
      <c r="B407" s="98" t="s">
        <v>352</v>
      </c>
      <c r="C407" s="216"/>
      <c r="D407" s="216"/>
      <c r="E407" s="158">
        <v>0</v>
      </c>
      <c r="F407" s="104"/>
      <c r="G407" s="158">
        <v>0</v>
      </c>
      <c r="H407" s="104"/>
    </row>
    <row r="408" ht="15" customHeight="1" spans="1:8">
      <c r="A408" s="218">
        <v>2050404</v>
      </c>
      <c r="B408" s="98" t="s">
        <v>353</v>
      </c>
      <c r="C408" s="216"/>
      <c r="D408" s="216"/>
      <c r="E408" s="158">
        <v>0</v>
      </c>
      <c r="F408" s="104"/>
      <c r="G408" s="158">
        <v>0</v>
      </c>
      <c r="H408" s="104"/>
    </row>
    <row r="409" ht="15" customHeight="1" spans="1:8">
      <c r="A409" s="218">
        <v>2050499</v>
      </c>
      <c r="B409" s="98" t="s">
        <v>354</v>
      </c>
      <c r="C409" s="216"/>
      <c r="D409" s="216"/>
      <c r="E409" s="158">
        <v>0</v>
      </c>
      <c r="F409" s="104"/>
      <c r="G409" s="158">
        <v>3</v>
      </c>
      <c r="H409" s="104">
        <f t="shared" si="13"/>
        <v>-1</v>
      </c>
    </row>
    <row r="410" ht="15" customHeight="1" spans="1:8">
      <c r="A410" s="217">
        <v>20505</v>
      </c>
      <c r="B410" s="136" t="s">
        <v>355</v>
      </c>
      <c r="C410" s="216"/>
      <c r="D410" s="216"/>
      <c r="E410" s="158">
        <v>0</v>
      </c>
      <c r="F410" s="104"/>
      <c r="G410" s="158"/>
      <c r="H410" s="104"/>
    </row>
    <row r="411" ht="15" customHeight="1" spans="1:8">
      <c r="A411" s="218">
        <v>2050501</v>
      </c>
      <c r="B411" s="98" t="s">
        <v>356</v>
      </c>
      <c r="C411" s="216"/>
      <c r="D411" s="216"/>
      <c r="E411" s="158">
        <v>0</v>
      </c>
      <c r="F411" s="104"/>
      <c r="G411" s="158"/>
      <c r="H411" s="104"/>
    </row>
    <row r="412" ht="15" customHeight="1" spans="1:8">
      <c r="A412" s="218">
        <v>2050502</v>
      </c>
      <c r="B412" s="98" t="s">
        <v>357</v>
      </c>
      <c r="C412" s="216"/>
      <c r="D412" s="216"/>
      <c r="E412" s="158">
        <v>0</v>
      </c>
      <c r="F412" s="104"/>
      <c r="G412" s="158"/>
      <c r="H412" s="104"/>
    </row>
    <row r="413" ht="15" customHeight="1" spans="1:8">
      <c r="A413" s="218">
        <v>2050599</v>
      </c>
      <c r="B413" s="98" t="s">
        <v>358</v>
      </c>
      <c r="C413" s="216"/>
      <c r="D413" s="216"/>
      <c r="E413" s="158">
        <v>0</v>
      </c>
      <c r="F413" s="104"/>
      <c r="G413" s="158"/>
      <c r="H413" s="104"/>
    </row>
    <row r="414" ht="15" customHeight="1" spans="1:8">
      <c r="A414" s="217">
        <v>20506</v>
      </c>
      <c r="B414" s="136" t="s">
        <v>359</v>
      </c>
      <c r="C414" s="216"/>
      <c r="D414" s="216"/>
      <c r="E414" s="158">
        <v>0</v>
      </c>
      <c r="F414" s="104"/>
      <c r="G414" s="158"/>
      <c r="H414" s="104"/>
    </row>
    <row r="415" ht="15" customHeight="1" spans="1:8">
      <c r="A415" s="218">
        <v>2050601</v>
      </c>
      <c r="B415" s="98" t="s">
        <v>360</v>
      </c>
      <c r="C415" s="216"/>
      <c r="D415" s="216"/>
      <c r="E415" s="158">
        <v>0</v>
      </c>
      <c r="F415" s="104"/>
      <c r="G415" s="158"/>
      <c r="H415" s="104"/>
    </row>
    <row r="416" ht="15" customHeight="1" spans="1:8">
      <c r="A416" s="218">
        <v>2050602</v>
      </c>
      <c r="B416" s="98" t="s">
        <v>361</v>
      </c>
      <c r="C416" s="216"/>
      <c r="D416" s="216"/>
      <c r="E416" s="158">
        <v>0</v>
      </c>
      <c r="F416" s="104"/>
      <c r="G416" s="158"/>
      <c r="H416" s="104"/>
    </row>
    <row r="417" ht="15" customHeight="1" spans="1:8">
      <c r="A417" s="218">
        <v>2050699</v>
      </c>
      <c r="B417" s="98" t="s">
        <v>362</v>
      </c>
      <c r="C417" s="216"/>
      <c r="D417" s="216"/>
      <c r="E417" s="158">
        <v>0</v>
      </c>
      <c r="F417" s="104"/>
      <c r="G417" s="158"/>
      <c r="H417" s="104"/>
    </row>
    <row r="418" ht="15" customHeight="1" spans="1:8">
      <c r="A418" s="217">
        <v>20507</v>
      </c>
      <c r="B418" s="136" t="s">
        <v>363</v>
      </c>
      <c r="C418" s="216">
        <v>173</v>
      </c>
      <c r="D418" s="158">
        <v>173</v>
      </c>
      <c r="E418" s="158">
        <v>173</v>
      </c>
      <c r="F418" s="104">
        <f t="shared" si="12"/>
        <v>1</v>
      </c>
      <c r="G418" s="158">
        <v>191</v>
      </c>
      <c r="H418" s="104">
        <f t="shared" si="13"/>
        <v>-0.0942408376963351</v>
      </c>
    </row>
    <row r="419" ht="15" customHeight="1" spans="1:8">
      <c r="A419" s="218">
        <v>2050701</v>
      </c>
      <c r="B419" s="98" t="s">
        <v>364</v>
      </c>
      <c r="C419" s="216"/>
      <c r="D419" s="216"/>
      <c r="E419" s="158">
        <v>173</v>
      </c>
      <c r="F419" s="104"/>
      <c r="G419" s="158">
        <v>191</v>
      </c>
      <c r="H419" s="104">
        <f t="shared" si="13"/>
        <v>-0.0942408376963351</v>
      </c>
    </row>
    <row r="420" ht="15" customHeight="1" spans="1:8">
      <c r="A420" s="218">
        <v>2050702</v>
      </c>
      <c r="B420" s="98" t="s">
        <v>365</v>
      </c>
      <c r="C420" s="216"/>
      <c r="D420" s="216"/>
      <c r="E420" s="158">
        <v>0</v>
      </c>
      <c r="F420" s="104"/>
      <c r="G420" s="158">
        <v>0</v>
      </c>
      <c r="H420" s="104"/>
    </row>
    <row r="421" ht="15" customHeight="1" spans="1:8">
      <c r="A421" s="218">
        <v>2050799</v>
      </c>
      <c r="B421" s="98" t="s">
        <v>366</v>
      </c>
      <c r="C421" s="216"/>
      <c r="D421" s="216"/>
      <c r="E421" s="158">
        <v>0</v>
      </c>
      <c r="F421" s="104"/>
      <c r="G421" s="158">
        <v>0</v>
      </c>
      <c r="H421" s="104"/>
    </row>
    <row r="422" ht="15" customHeight="1" spans="1:8">
      <c r="A422" s="217">
        <v>20508</v>
      </c>
      <c r="B422" s="136" t="s">
        <v>367</v>
      </c>
      <c r="C422" s="216">
        <v>745</v>
      </c>
      <c r="D422" s="158">
        <v>745</v>
      </c>
      <c r="E422" s="158">
        <v>745</v>
      </c>
      <c r="F422" s="104">
        <f t="shared" si="12"/>
        <v>1</v>
      </c>
      <c r="G422" s="158">
        <v>877</v>
      </c>
      <c r="H422" s="104">
        <f t="shared" si="13"/>
        <v>-0.150513112884835</v>
      </c>
    </row>
    <row r="423" ht="15" customHeight="1" spans="1:8">
      <c r="A423" s="218">
        <v>2050801</v>
      </c>
      <c r="B423" s="98" t="s">
        <v>368</v>
      </c>
      <c r="C423" s="216"/>
      <c r="D423" s="216"/>
      <c r="E423" s="158">
        <v>430</v>
      </c>
      <c r="F423" s="104"/>
      <c r="G423" s="158">
        <v>528</v>
      </c>
      <c r="H423" s="104">
        <f t="shared" si="13"/>
        <v>-0.185606060606061</v>
      </c>
    </row>
    <row r="424" ht="15" customHeight="1" spans="1:8">
      <c r="A424" s="218">
        <v>2050802</v>
      </c>
      <c r="B424" s="98" t="s">
        <v>369</v>
      </c>
      <c r="C424" s="216"/>
      <c r="D424" s="216"/>
      <c r="E424" s="158">
        <v>315</v>
      </c>
      <c r="F424" s="104"/>
      <c r="G424" s="158">
        <v>327</v>
      </c>
      <c r="H424" s="104">
        <f t="shared" si="13"/>
        <v>-0.036697247706422</v>
      </c>
    </row>
    <row r="425" ht="15" customHeight="1" spans="1:8">
      <c r="A425" s="218">
        <v>2050803</v>
      </c>
      <c r="B425" s="98" t="s">
        <v>370</v>
      </c>
      <c r="C425" s="216"/>
      <c r="D425" s="216"/>
      <c r="E425" s="158">
        <v>0</v>
      </c>
      <c r="F425" s="104"/>
      <c r="G425" s="158">
        <v>22</v>
      </c>
      <c r="H425" s="104">
        <f t="shared" si="13"/>
        <v>-1</v>
      </c>
    </row>
    <row r="426" ht="15" customHeight="1" spans="1:8">
      <c r="A426" s="218">
        <v>2050804</v>
      </c>
      <c r="B426" s="98" t="s">
        <v>371</v>
      </c>
      <c r="C426" s="216"/>
      <c r="D426" s="216"/>
      <c r="E426" s="158">
        <v>0</v>
      </c>
      <c r="F426" s="104"/>
      <c r="G426" s="158">
        <v>0</v>
      </c>
      <c r="H426" s="104"/>
    </row>
    <row r="427" ht="15" customHeight="1" spans="1:8">
      <c r="A427" s="218">
        <v>2050899</v>
      </c>
      <c r="B427" s="98" t="s">
        <v>372</v>
      </c>
      <c r="C427" s="216"/>
      <c r="D427" s="216"/>
      <c r="E427" s="158">
        <v>0</v>
      </c>
      <c r="F427" s="104"/>
      <c r="G427" s="158">
        <v>0</v>
      </c>
      <c r="H427" s="104"/>
    </row>
    <row r="428" ht="15" customHeight="1" spans="1:8">
      <c r="A428" s="217">
        <v>20509</v>
      </c>
      <c r="B428" s="136" t="s">
        <v>373</v>
      </c>
      <c r="C428" s="216">
        <v>2856</v>
      </c>
      <c r="D428" s="158">
        <v>2856</v>
      </c>
      <c r="E428" s="158">
        <v>2856</v>
      </c>
      <c r="F428" s="104">
        <f t="shared" si="12"/>
        <v>1</v>
      </c>
      <c r="G428" s="158">
        <v>955</v>
      </c>
      <c r="H428" s="104">
        <f t="shared" si="13"/>
        <v>1.99057591623037</v>
      </c>
    </row>
    <row r="429" ht="15" customHeight="1" spans="1:8">
      <c r="A429" s="218">
        <v>2050901</v>
      </c>
      <c r="B429" s="98" t="s">
        <v>374</v>
      </c>
      <c r="C429" s="216"/>
      <c r="D429" s="216"/>
      <c r="E429" s="158">
        <v>10</v>
      </c>
      <c r="F429" s="104"/>
      <c r="G429" s="158">
        <v>240</v>
      </c>
      <c r="H429" s="104">
        <f t="shared" si="13"/>
        <v>-0.958333333333333</v>
      </c>
    </row>
    <row r="430" ht="15" customHeight="1" spans="1:8">
      <c r="A430" s="218">
        <v>2050902</v>
      </c>
      <c r="B430" s="98" t="s">
        <v>375</v>
      </c>
      <c r="C430" s="216"/>
      <c r="D430" s="216"/>
      <c r="E430" s="158">
        <v>80</v>
      </c>
      <c r="F430" s="104"/>
      <c r="G430" s="158">
        <v>74</v>
      </c>
      <c r="H430" s="104">
        <f t="shared" si="13"/>
        <v>0.0810810810810811</v>
      </c>
    </row>
    <row r="431" ht="15" customHeight="1" spans="1:8">
      <c r="A431" s="218">
        <v>2050903</v>
      </c>
      <c r="B431" s="98" t="s">
        <v>376</v>
      </c>
      <c r="C431" s="216"/>
      <c r="D431" s="216"/>
      <c r="E431" s="158">
        <v>0</v>
      </c>
      <c r="F431" s="104"/>
      <c r="G431" s="158">
        <v>0</v>
      </c>
      <c r="H431" s="104"/>
    </row>
    <row r="432" ht="15" customHeight="1" spans="1:8">
      <c r="A432" s="218">
        <v>2050904</v>
      </c>
      <c r="B432" s="98" t="s">
        <v>377</v>
      </c>
      <c r="C432" s="216"/>
      <c r="D432" s="216"/>
      <c r="E432" s="158">
        <v>0</v>
      </c>
      <c r="F432" s="104"/>
      <c r="G432" s="158">
        <v>0</v>
      </c>
      <c r="H432" s="104"/>
    </row>
    <row r="433" ht="15" customHeight="1" spans="1:8">
      <c r="A433" s="218">
        <v>2050905</v>
      </c>
      <c r="B433" s="98" t="s">
        <v>378</v>
      </c>
      <c r="C433" s="216"/>
      <c r="D433" s="216"/>
      <c r="E433" s="158">
        <v>7</v>
      </c>
      <c r="F433" s="104"/>
      <c r="G433" s="158">
        <v>0</v>
      </c>
      <c r="H433" s="104"/>
    </row>
    <row r="434" ht="15" customHeight="1" spans="1:8">
      <c r="A434" s="218">
        <v>2050999</v>
      </c>
      <c r="B434" s="98" t="s">
        <v>379</v>
      </c>
      <c r="C434" s="216"/>
      <c r="D434" s="216"/>
      <c r="E434" s="158">
        <v>2759</v>
      </c>
      <c r="F434" s="104"/>
      <c r="G434" s="158">
        <v>641</v>
      </c>
      <c r="H434" s="104">
        <f t="shared" si="13"/>
        <v>3.30421216848674</v>
      </c>
    </row>
    <row r="435" ht="15" customHeight="1" spans="1:8">
      <c r="A435" s="217">
        <v>20599</v>
      </c>
      <c r="B435" s="136" t="s">
        <v>380</v>
      </c>
      <c r="C435" s="216">
        <v>15272</v>
      </c>
      <c r="D435" s="216">
        <v>15292</v>
      </c>
      <c r="E435" s="158">
        <v>15292</v>
      </c>
      <c r="F435" s="104">
        <f t="shared" si="12"/>
        <v>1</v>
      </c>
      <c r="G435" s="158">
        <v>7523</v>
      </c>
      <c r="H435" s="104">
        <f t="shared" si="13"/>
        <v>1.03269972085604</v>
      </c>
    </row>
    <row r="436" ht="15" customHeight="1" spans="1:8">
      <c r="A436" s="218">
        <v>2059999</v>
      </c>
      <c r="B436" s="98" t="s">
        <v>381</v>
      </c>
      <c r="C436" s="216"/>
      <c r="D436" s="216"/>
      <c r="E436" s="158">
        <v>15292</v>
      </c>
      <c r="F436" s="104"/>
      <c r="G436" s="158">
        <v>7523</v>
      </c>
      <c r="H436" s="104">
        <f t="shared" si="13"/>
        <v>1.03269972085604</v>
      </c>
    </row>
    <row r="437" ht="15" customHeight="1" spans="1:8">
      <c r="A437" s="217">
        <v>206</v>
      </c>
      <c r="B437" s="136" t="s">
        <v>382</v>
      </c>
      <c r="C437" s="216">
        <v>13995</v>
      </c>
      <c r="D437" s="158">
        <v>4220</v>
      </c>
      <c r="E437" s="158">
        <v>4220</v>
      </c>
      <c r="F437" s="104">
        <f t="shared" si="12"/>
        <v>1</v>
      </c>
      <c r="G437" s="158">
        <v>7369</v>
      </c>
      <c r="H437" s="104">
        <f t="shared" si="13"/>
        <v>-0.42733070972995</v>
      </c>
    </row>
    <row r="438" ht="15" customHeight="1" spans="1:8">
      <c r="A438" s="217">
        <v>20601</v>
      </c>
      <c r="B438" s="136" t="s">
        <v>383</v>
      </c>
      <c r="C438" s="216">
        <v>228</v>
      </c>
      <c r="D438" s="158">
        <v>228</v>
      </c>
      <c r="E438" s="158">
        <v>228</v>
      </c>
      <c r="F438" s="104">
        <f t="shared" si="12"/>
        <v>1</v>
      </c>
      <c r="G438" s="158">
        <v>16</v>
      </c>
      <c r="H438" s="104">
        <f t="shared" si="13"/>
        <v>13.25</v>
      </c>
    </row>
    <row r="439" ht="15" customHeight="1" spans="1:8">
      <c r="A439" s="218">
        <v>2060101</v>
      </c>
      <c r="B439" s="98" t="s">
        <v>105</v>
      </c>
      <c r="C439" s="216"/>
      <c r="D439" s="216"/>
      <c r="E439" s="158">
        <v>70</v>
      </c>
      <c r="F439" s="104"/>
      <c r="G439" s="158">
        <v>15</v>
      </c>
      <c r="H439" s="104">
        <f t="shared" si="13"/>
        <v>3.66666666666667</v>
      </c>
    </row>
    <row r="440" ht="15" customHeight="1" spans="1:8">
      <c r="A440" s="218">
        <v>2060102</v>
      </c>
      <c r="B440" s="98" t="s">
        <v>106</v>
      </c>
      <c r="C440" s="216"/>
      <c r="D440" s="216"/>
      <c r="E440" s="158">
        <v>14</v>
      </c>
      <c r="F440" s="104"/>
      <c r="G440" s="158">
        <v>0</v>
      </c>
      <c r="H440" s="104"/>
    </row>
    <row r="441" ht="15" customHeight="1" spans="1:8">
      <c r="A441" s="218">
        <v>2060103</v>
      </c>
      <c r="B441" s="98" t="s">
        <v>107</v>
      </c>
      <c r="C441" s="216"/>
      <c r="D441" s="216"/>
      <c r="E441" s="158">
        <v>0</v>
      </c>
      <c r="F441" s="104"/>
      <c r="G441" s="158">
        <v>0</v>
      </c>
      <c r="H441" s="104"/>
    </row>
    <row r="442" ht="15" customHeight="1" spans="1:8">
      <c r="A442" s="218">
        <v>2060199</v>
      </c>
      <c r="B442" s="98" t="s">
        <v>384</v>
      </c>
      <c r="C442" s="216"/>
      <c r="D442" s="216"/>
      <c r="E442" s="158">
        <v>144</v>
      </c>
      <c r="F442" s="104"/>
      <c r="G442" s="158">
        <v>1</v>
      </c>
      <c r="H442" s="104">
        <f t="shared" si="13"/>
        <v>143</v>
      </c>
    </row>
    <row r="443" ht="15" customHeight="1" spans="1:8">
      <c r="A443" s="217">
        <v>20602</v>
      </c>
      <c r="B443" s="136" t="s">
        <v>385</v>
      </c>
      <c r="C443" s="216"/>
      <c r="D443" s="216"/>
      <c r="E443" s="158">
        <v>0</v>
      </c>
      <c r="F443" s="104"/>
      <c r="G443" s="158"/>
      <c r="H443" s="104"/>
    </row>
    <row r="444" ht="15" customHeight="1" spans="1:8">
      <c r="A444" s="218">
        <v>2060201</v>
      </c>
      <c r="B444" s="98" t="s">
        <v>386</v>
      </c>
      <c r="C444" s="216"/>
      <c r="D444" s="216"/>
      <c r="E444" s="158">
        <v>0</v>
      </c>
      <c r="F444" s="104"/>
      <c r="G444" s="158"/>
      <c r="H444" s="104"/>
    </row>
    <row r="445" ht="15" customHeight="1" spans="1:8">
      <c r="A445" s="218">
        <v>2060203</v>
      </c>
      <c r="B445" s="98" t="s">
        <v>387</v>
      </c>
      <c r="C445" s="216"/>
      <c r="D445" s="216"/>
      <c r="E445" s="158">
        <v>0</v>
      </c>
      <c r="F445" s="104"/>
      <c r="G445" s="158"/>
      <c r="H445" s="104"/>
    </row>
    <row r="446" ht="15" customHeight="1" spans="1:8">
      <c r="A446" s="218">
        <v>2060204</v>
      </c>
      <c r="B446" s="98" t="s">
        <v>388</v>
      </c>
      <c r="C446" s="216"/>
      <c r="D446" s="216"/>
      <c r="E446" s="158">
        <v>0</v>
      </c>
      <c r="F446" s="104"/>
      <c r="G446" s="158"/>
      <c r="H446" s="104"/>
    </row>
    <row r="447" ht="15" customHeight="1" spans="1:8">
      <c r="A447" s="218">
        <v>2060205</v>
      </c>
      <c r="B447" s="98" t="s">
        <v>389</v>
      </c>
      <c r="C447" s="216"/>
      <c r="D447" s="216"/>
      <c r="E447" s="158">
        <v>0</v>
      </c>
      <c r="F447" s="104"/>
      <c r="G447" s="158"/>
      <c r="H447" s="104"/>
    </row>
    <row r="448" ht="15" customHeight="1" spans="1:8">
      <c r="A448" s="218">
        <v>2060206</v>
      </c>
      <c r="B448" s="98" t="s">
        <v>390</v>
      </c>
      <c r="C448" s="216"/>
      <c r="D448" s="216"/>
      <c r="E448" s="158">
        <v>0</v>
      </c>
      <c r="F448" s="104"/>
      <c r="G448" s="158"/>
      <c r="H448" s="104"/>
    </row>
    <row r="449" ht="15" customHeight="1" spans="1:8">
      <c r="A449" s="218">
        <v>2060207</v>
      </c>
      <c r="B449" s="98" t="s">
        <v>391</v>
      </c>
      <c r="C449" s="216"/>
      <c r="D449" s="216"/>
      <c r="E449" s="158">
        <v>0</v>
      </c>
      <c r="F449" s="104"/>
      <c r="G449" s="158"/>
      <c r="H449" s="104"/>
    </row>
    <row r="450" ht="15" customHeight="1" spans="1:8">
      <c r="A450" s="218">
        <v>2060208</v>
      </c>
      <c r="B450" s="98" t="s">
        <v>392</v>
      </c>
      <c r="C450" s="216"/>
      <c r="D450" s="216"/>
      <c r="E450" s="158">
        <v>0</v>
      </c>
      <c r="F450" s="104"/>
      <c r="G450" s="158"/>
      <c r="H450" s="104"/>
    </row>
    <row r="451" ht="15" customHeight="1" spans="1:8">
      <c r="A451" s="218">
        <v>2060299</v>
      </c>
      <c r="B451" s="98" t="s">
        <v>393</v>
      </c>
      <c r="C451" s="216"/>
      <c r="D451" s="216"/>
      <c r="E451" s="158">
        <v>0</v>
      </c>
      <c r="F451" s="104"/>
      <c r="G451" s="158"/>
      <c r="H451" s="104"/>
    </row>
    <row r="452" ht="15" customHeight="1" spans="1:8">
      <c r="A452" s="217">
        <v>20603</v>
      </c>
      <c r="B452" s="136" t="s">
        <v>394</v>
      </c>
      <c r="C452" s="216"/>
      <c r="D452" s="216"/>
      <c r="E452" s="158">
        <v>0</v>
      </c>
      <c r="F452" s="104"/>
      <c r="G452" s="158"/>
      <c r="H452" s="104"/>
    </row>
    <row r="453" ht="15" customHeight="1" spans="1:8">
      <c r="A453" s="218">
        <v>2060301</v>
      </c>
      <c r="B453" s="98" t="s">
        <v>386</v>
      </c>
      <c r="C453" s="216"/>
      <c r="D453" s="216"/>
      <c r="E453" s="158">
        <v>0</v>
      </c>
      <c r="F453" s="104"/>
      <c r="G453" s="158"/>
      <c r="H453" s="104"/>
    </row>
    <row r="454" ht="15" customHeight="1" spans="1:8">
      <c r="A454" s="218">
        <v>2060302</v>
      </c>
      <c r="B454" s="98" t="s">
        <v>395</v>
      </c>
      <c r="C454" s="216"/>
      <c r="D454" s="216"/>
      <c r="E454" s="158">
        <v>0</v>
      </c>
      <c r="F454" s="104"/>
      <c r="G454" s="158"/>
      <c r="H454" s="104"/>
    </row>
    <row r="455" ht="15" customHeight="1" spans="1:8">
      <c r="A455" s="218">
        <v>2060303</v>
      </c>
      <c r="B455" s="98" t="s">
        <v>396</v>
      </c>
      <c r="C455" s="216"/>
      <c r="D455" s="216"/>
      <c r="E455" s="158">
        <v>0</v>
      </c>
      <c r="F455" s="104"/>
      <c r="G455" s="158"/>
      <c r="H455" s="104"/>
    </row>
    <row r="456" ht="15" customHeight="1" spans="1:8">
      <c r="A456" s="218">
        <v>2060304</v>
      </c>
      <c r="B456" s="98" t="s">
        <v>397</v>
      </c>
      <c r="C456" s="216"/>
      <c r="D456" s="216"/>
      <c r="E456" s="158">
        <v>0</v>
      </c>
      <c r="F456" s="104"/>
      <c r="G456" s="158"/>
      <c r="H456" s="104"/>
    </row>
    <row r="457" ht="15" customHeight="1" spans="1:8">
      <c r="A457" s="218">
        <v>2060399</v>
      </c>
      <c r="B457" s="98" t="s">
        <v>398</v>
      </c>
      <c r="C457" s="216"/>
      <c r="D457" s="216"/>
      <c r="E457" s="158">
        <v>0</v>
      </c>
      <c r="F457" s="104"/>
      <c r="G457" s="158"/>
      <c r="H457" s="104"/>
    </row>
    <row r="458" ht="15" customHeight="1" spans="1:8">
      <c r="A458" s="217">
        <v>20604</v>
      </c>
      <c r="B458" s="136" t="s">
        <v>399</v>
      </c>
      <c r="C458" s="216">
        <v>35</v>
      </c>
      <c r="D458" s="158">
        <v>327</v>
      </c>
      <c r="E458" s="158">
        <v>327</v>
      </c>
      <c r="F458" s="104">
        <f t="shared" ref="F458:F494" si="14">E458/D458</f>
        <v>1</v>
      </c>
      <c r="G458" s="158">
        <v>576</v>
      </c>
      <c r="H458" s="104">
        <f t="shared" ref="H458:H518" si="15">(E458-G458)/G458</f>
        <v>-0.432291666666667</v>
      </c>
    </row>
    <row r="459" ht="15" customHeight="1" spans="1:8">
      <c r="A459" s="218">
        <v>2060401</v>
      </c>
      <c r="B459" s="98" t="s">
        <v>386</v>
      </c>
      <c r="C459" s="216"/>
      <c r="D459" s="216"/>
      <c r="E459" s="158">
        <v>0</v>
      </c>
      <c r="F459" s="104"/>
      <c r="G459" s="158">
        <v>0</v>
      </c>
      <c r="H459" s="104"/>
    </row>
    <row r="460" ht="15" customHeight="1" spans="1:8">
      <c r="A460" s="218">
        <v>2060404</v>
      </c>
      <c r="B460" s="98" t="s">
        <v>400</v>
      </c>
      <c r="C460" s="216"/>
      <c r="D460" s="216"/>
      <c r="E460" s="158">
        <v>27</v>
      </c>
      <c r="F460" s="104"/>
      <c r="G460" s="158">
        <v>286</v>
      </c>
      <c r="H460" s="104">
        <f t="shared" si="15"/>
        <v>-0.905594405594406</v>
      </c>
    </row>
    <row r="461" ht="15" customHeight="1" spans="1:8">
      <c r="A461" s="218">
        <v>2060405</v>
      </c>
      <c r="B461" s="98" t="s">
        <v>401</v>
      </c>
      <c r="C461" s="216"/>
      <c r="D461" s="216"/>
      <c r="E461" s="158">
        <v>0</v>
      </c>
      <c r="F461" s="104"/>
      <c r="G461" s="158">
        <v>0</v>
      </c>
      <c r="H461" s="104"/>
    </row>
    <row r="462" ht="15" customHeight="1" spans="1:8">
      <c r="A462" s="218">
        <v>2060499</v>
      </c>
      <c r="B462" s="98" t="s">
        <v>402</v>
      </c>
      <c r="C462" s="216"/>
      <c r="D462" s="216"/>
      <c r="E462" s="158">
        <v>300</v>
      </c>
      <c r="F462" s="104"/>
      <c r="G462" s="158">
        <v>290</v>
      </c>
      <c r="H462" s="104">
        <f t="shared" si="15"/>
        <v>0.0344827586206897</v>
      </c>
    </row>
    <row r="463" ht="15" customHeight="1" spans="1:8">
      <c r="A463" s="217">
        <v>20605</v>
      </c>
      <c r="B463" s="136" t="s">
        <v>403</v>
      </c>
      <c r="C463" s="216">
        <v>150</v>
      </c>
      <c r="D463" s="158">
        <v>160</v>
      </c>
      <c r="E463" s="158">
        <v>160</v>
      </c>
      <c r="F463" s="104">
        <f t="shared" si="14"/>
        <v>1</v>
      </c>
      <c r="G463" s="158">
        <v>169</v>
      </c>
      <c r="H463" s="104">
        <f t="shared" si="15"/>
        <v>-0.0532544378698225</v>
      </c>
    </row>
    <row r="464" ht="15" customHeight="1" spans="1:8">
      <c r="A464" s="218">
        <v>2060501</v>
      </c>
      <c r="B464" s="98" t="s">
        <v>386</v>
      </c>
      <c r="C464" s="216"/>
      <c r="D464" s="216"/>
      <c r="E464" s="158">
        <v>0</v>
      </c>
      <c r="F464" s="104"/>
      <c r="G464" s="158">
        <v>0</v>
      </c>
      <c r="H464" s="104"/>
    </row>
    <row r="465" ht="15" customHeight="1" spans="1:8">
      <c r="A465" s="218">
        <v>2060502</v>
      </c>
      <c r="B465" s="98" t="s">
        <v>404</v>
      </c>
      <c r="C465" s="216"/>
      <c r="D465" s="216"/>
      <c r="E465" s="158">
        <v>0</v>
      </c>
      <c r="F465" s="104"/>
      <c r="G465" s="158">
        <v>15</v>
      </c>
      <c r="H465" s="104">
        <f t="shared" si="15"/>
        <v>-1</v>
      </c>
    </row>
    <row r="466" ht="15" customHeight="1" spans="1:8">
      <c r="A466" s="218">
        <v>2060503</v>
      </c>
      <c r="B466" s="98" t="s">
        <v>405</v>
      </c>
      <c r="C466" s="216"/>
      <c r="D466" s="216"/>
      <c r="E466" s="158">
        <v>0</v>
      </c>
      <c r="F466" s="104"/>
      <c r="G466" s="158">
        <v>0</v>
      </c>
      <c r="H466" s="104"/>
    </row>
    <row r="467" ht="15" customHeight="1" spans="1:8">
      <c r="A467" s="218">
        <v>2060599</v>
      </c>
      <c r="B467" s="98" t="s">
        <v>406</v>
      </c>
      <c r="C467" s="216"/>
      <c r="D467" s="216"/>
      <c r="E467" s="158">
        <v>160</v>
      </c>
      <c r="F467" s="104"/>
      <c r="G467" s="158">
        <v>154</v>
      </c>
      <c r="H467" s="104">
        <f t="shared" si="15"/>
        <v>0.038961038961039</v>
      </c>
    </row>
    <row r="468" ht="15" customHeight="1" spans="1:8">
      <c r="A468" s="217">
        <v>20606</v>
      </c>
      <c r="B468" s="136" t="s">
        <v>407</v>
      </c>
      <c r="C468" s="216"/>
      <c r="D468" s="216"/>
      <c r="E468" s="158">
        <v>0</v>
      </c>
      <c r="F468" s="104"/>
      <c r="G468" s="158">
        <v>1</v>
      </c>
      <c r="H468" s="104">
        <f t="shared" si="15"/>
        <v>-1</v>
      </c>
    </row>
    <row r="469" ht="15" customHeight="1" spans="1:8">
      <c r="A469" s="218">
        <v>2060601</v>
      </c>
      <c r="B469" s="98" t="s">
        <v>408</v>
      </c>
      <c r="C469" s="216"/>
      <c r="D469" s="216"/>
      <c r="E469" s="158">
        <v>0</v>
      </c>
      <c r="F469" s="104"/>
      <c r="G469" s="158">
        <v>0</v>
      </c>
      <c r="H469" s="104"/>
    </row>
    <row r="470" ht="15" customHeight="1" spans="1:8">
      <c r="A470" s="218">
        <v>2060602</v>
      </c>
      <c r="B470" s="98" t="s">
        <v>409</v>
      </c>
      <c r="C470" s="216"/>
      <c r="D470" s="216"/>
      <c r="E470" s="158">
        <v>0</v>
      </c>
      <c r="F470" s="104"/>
      <c r="G470" s="158">
        <v>0</v>
      </c>
      <c r="H470" s="104"/>
    </row>
    <row r="471" ht="15" customHeight="1" spans="1:8">
      <c r="A471" s="218">
        <v>2060603</v>
      </c>
      <c r="B471" s="98" t="s">
        <v>410</v>
      </c>
      <c r="C471" s="216"/>
      <c r="D471" s="216"/>
      <c r="E471" s="158">
        <v>0</v>
      </c>
      <c r="F471" s="104"/>
      <c r="G471" s="158">
        <v>0</v>
      </c>
      <c r="H471" s="104"/>
    </row>
    <row r="472" ht="15" customHeight="1" spans="1:8">
      <c r="A472" s="218">
        <v>2060699</v>
      </c>
      <c r="B472" s="98" t="s">
        <v>411</v>
      </c>
      <c r="C472" s="216"/>
      <c r="D472" s="216"/>
      <c r="E472" s="158">
        <v>0</v>
      </c>
      <c r="F472" s="104"/>
      <c r="G472" s="158">
        <v>1</v>
      </c>
      <c r="H472" s="104">
        <f t="shared" si="15"/>
        <v>-1</v>
      </c>
    </row>
    <row r="473" ht="15" customHeight="1" spans="1:8">
      <c r="A473" s="217">
        <v>20607</v>
      </c>
      <c r="B473" s="136" t="s">
        <v>412</v>
      </c>
      <c r="C473" s="216">
        <v>99</v>
      </c>
      <c r="D473" s="158">
        <v>109</v>
      </c>
      <c r="E473" s="158">
        <v>109</v>
      </c>
      <c r="F473" s="104">
        <f t="shared" si="14"/>
        <v>1</v>
      </c>
      <c r="G473" s="158">
        <v>169</v>
      </c>
      <c r="H473" s="104">
        <f t="shared" si="15"/>
        <v>-0.355029585798817</v>
      </c>
    </row>
    <row r="474" ht="15" customHeight="1" spans="1:8">
      <c r="A474" s="218">
        <v>2060701</v>
      </c>
      <c r="B474" s="98" t="s">
        <v>386</v>
      </c>
      <c r="C474" s="216"/>
      <c r="D474" s="216"/>
      <c r="E474" s="158">
        <v>37</v>
      </c>
      <c r="F474" s="104"/>
      <c r="G474" s="158">
        <v>47</v>
      </c>
      <c r="H474" s="104">
        <f t="shared" si="15"/>
        <v>-0.212765957446809</v>
      </c>
    </row>
    <row r="475" ht="15" customHeight="1" spans="1:8">
      <c r="A475" s="218">
        <v>2060702</v>
      </c>
      <c r="B475" s="98" t="s">
        <v>413</v>
      </c>
      <c r="C475" s="216"/>
      <c r="D475" s="216"/>
      <c r="E475" s="158">
        <v>10</v>
      </c>
      <c r="F475" s="104"/>
      <c r="G475" s="158">
        <v>23</v>
      </c>
      <c r="H475" s="104">
        <f t="shared" si="15"/>
        <v>-0.565217391304348</v>
      </c>
    </row>
    <row r="476" ht="15" customHeight="1" spans="1:8">
      <c r="A476" s="218">
        <v>2060703</v>
      </c>
      <c r="B476" s="98" t="s">
        <v>414</v>
      </c>
      <c r="C476" s="216"/>
      <c r="D476" s="216"/>
      <c r="E476" s="158">
        <v>0</v>
      </c>
      <c r="F476" s="104"/>
      <c r="G476" s="158">
        <v>0</v>
      </c>
      <c r="H476" s="104"/>
    </row>
    <row r="477" ht="15" customHeight="1" spans="1:8">
      <c r="A477" s="218">
        <v>2060704</v>
      </c>
      <c r="B477" s="98" t="s">
        <v>415</v>
      </c>
      <c r="C477" s="216"/>
      <c r="D477" s="216"/>
      <c r="E477" s="158">
        <v>0</v>
      </c>
      <c r="F477" s="104"/>
      <c r="G477" s="158">
        <v>0</v>
      </c>
      <c r="H477" s="104"/>
    </row>
    <row r="478" ht="15" customHeight="1" spans="1:8">
      <c r="A478" s="218">
        <v>2060705</v>
      </c>
      <c r="B478" s="98" t="s">
        <v>416</v>
      </c>
      <c r="C478" s="216"/>
      <c r="D478" s="216"/>
      <c r="E478" s="158">
        <v>9</v>
      </c>
      <c r="F478" s="104"/>
      <c r="G478" s="158">
        <v>0</v>
      </c>
      <c r="H478" s="104"/>
    </row>
    <row r="479" ht="15" customHeight="1" spans="1:8">
      <c r="A479" s="218">
        <v>2060799</v>
      </c>
      <c r="B479" s="98" t="s">
        <v>417</v>
      </c>
      <c r="C479" s="216"/>
      <c r="D479" s="216"/>
      <c r="E479" s="158">
        <v>53</v>
      </c>
      <c r="F479" s="104"/>
      <c r="G479" s="158">
        <v>99</v>
      </c>
      <c r="H479" s="104">
        <f t="shared" si="15"/>
        <v>-0.464646464646465</v>
      </c>
    </row>
    <row r="480" ht="15" customHeight="1" spans="1:8">
      <c r="A480" s="217">
        <v>20608</v>
      </c>
      <c r="B480" s="136" t="s">
        <v>418</v>
      </c>
      <c r="C480" s="216"/>
      <c r="D480" s="216"/>
      <c r="E480" s="158">
        <v>0</v>
      </c>
      <c r="F480" s="104"/>
      <c r="G480" s="158">
        <v>0</v>
      </c>
      <c r="H480" s="104"/>
    </row>
    <row r="481" ht="15" customHeight="1" spans="1:8">
      <c r="A481" s="218">
        <v>2060801</v>
      </c>
      <c r="B481" s="98" t="s">
        <v>419</v>
      </c>
      <c r="C481" s="216"/>
      <c r="D481" s="216"/>
      <c r="E481" s="158">
        <v>0</v>
      </c>
      <c r="F481" s="104"/>
      <c r="G481" s="158">
        <v>0</v>
      </c>
      <c r="H481" s="104"/>
    </row>
    <row r="482" ht="15" customHeight="1" spans="1:8">
      <c r="A482" s="218">
        <v>2060802</v>
      </c>
      <c r="B482" s="98" t="s">
        <v>420</v>
      </c>
      <c r="C482" s="216"/>
      <c r="D482" s="216"/>
      <c r="E482" s="158">
        <v>0</v>
      </c>
      <c r="F482" s="104"/>
      <c r="G482" s="158">
        <v>0</v>
      </c>
      <c r="H482" s="104"/>
    </row>
    <row r="483" ht="15" customHeight="1" spans="1:8">
      <c r="A483" s="218">
        <v>2060899</v>
      </c>
      <c r="B483" s="98" t="s">
        <v>421</v>
      </c>
      <c r="C483" s="216"/>
      <c r="D483" s="216"/>
      <c r="E483" s="158">
        <v>0</v>
      </c>
      <c r="F483" s="104"/>
      <c r="G483" s="158">
        <v>0</v>
      </c>
      <c r="H483" s="104"/>
    </row>
    <row r="484" ht="15" customHeight="1" spans="1:8">
      <c r="A484" s="217">
        <v>20609</v>
      </c>
      <c r="B484" s="136" t="s">
        <v>422</v>
      </c>
      <c r="C484" s="216"/>
      <c r="D484" s="158"/>
      <c r="E484" s="158">
        <v>0</v>
      </c>
      <c r="F484" s="104"/>
      <c r="G484" s="158">
        <v>15</v>
      </c>
      <c r="H484" s="104">
        <f t="shared" si="15"/>
        <v>-1</v>
      </c>
    </row>
    <row r="485" ht="15" customHeight="1" spans="1:8">
      <c r="A485" s="218">
        <v>2060901</v>
      </c>
      <c r="B485" s="98" t="s">
        <v>423</v>
      </c>
      <c r="C485" s="216"/>
      <c r="D485" s="216"/>
      <c r="E485" s="158">
        <v>0</v>
      </c>
      <c r="F485" s="104"/>
      <c r="G485" s="158">
        <v>0</v>
      </c>
      <c r="H485" s="104"/>
    </row>
    <row r="486" ht="15" customHeight="1" spans="1:8">
      <c r="A486" s="218">
        <v>2060902</v>
      </c>
      <c r="B486" s="98" t="s">
        <v>424</v>
      </c>
      <c r="C486" s="216"/>
      <c r="D486" s="216"/>
      <c r="E486" s="158">
        <v>0</v>
      </c>
      <c r="F486" s="104"/>
      <c r="G486" s="158">
        <v>0</v>
      </c>
      <c r="H486" s="104"/>
    </row>
    <row r="487" ht="15" customHeight="1" spans="1:8">
      <c r="A487" s="218">
        <v>2060999</v>
      </c>
      <c r="B487" s="98" t="s">
        <v>425</v>
      </c>
      <c r="C487" s="216"/>
      <c r="D487" s="216"/>
      <c r="E487" s="158">
        <v>0</v>
      </c>
      <c r="F487" s="104"/>
      <c r="G487" s="158">
        <v>15</v>
      </c>
      <c r="H487" s="104">
        <f t="shared" si="15"/>
        <v>-1</v>
      </c>
    </row>
    <row r="488" ht="15" customHeight="1" spans="1:8">
      <c r="A488" s="217">
        <v>20699</v>
      </c>
      <c r="B488" s="136" t="s">
        <v>426</v>
      </c>
      <c r="C488" s="216">
        <v>13483</v>
      </c>
      <c r="D488" s="158">
        <v>3396</v>
      </c>
      <c r="E488" s="158">
        <v>3396</v>
      </c>
      <c r="F488" s="104">
        <f t="shared" si="14"/>
        <v>1</v>
      </c>
      <c r="G488" s="158">
        <v>6423</v>
      </c>
      <c r="H488" s="104">
        <f t="shared" si="15"/>
        <v>-0.471275105091079</v>
      </c>
    </row>
    <row r="489" ht="15" customHeight="1" spans="1:8">
      <c r="A489" s="218">
        <v>2069901</v>
      </c>
      <c r="B489" s="98" t="s">
        <v>427</v>
      </c>
      <c r="C489" s="216"/>
      <c r="D489" s="216"/>
      <c r="E489" s="158">
        <v>141</v>
      </c>
      <c r="F489" s="104"/>
      <c r="G489" s="158">
        <v>16</v>
      </c>
      <c r="H489" s="104">
        <f t="shared" si="15"/>
        <v>7.8125</v>
      </c>
    </row>
    <row r="490" ht="15" customHeight="1" spans="1:8">
      <c r="A490" s="218">
        <v>2069902</v>
      </c>
      <c r="B490" s="98" t="s">
        <v>428</v>
      </c>
      <c r="C490" s="216"/>
      <c r="D490" s="216"/>
      <c r="E490" s="158">
        <v>0</v>
      </c>
      <c r="F490" s="104"/>
      <c r="G490" s="158">
        <v>0</v>
      </c>
      <c r="H490" s="104"/>
    </row>
    <row r="491" ht="15" customHeight="1" spans="1:8">
      <c r="A491" s="218">
        <v>2069903</v>
      </c>
      <c r="B491" s="98" t="s">
        <v>429</v>
      </c>
      <c r="C491" s="216"/>
      <c r="D491" s="216"/>
      <c r="E491" s="158">
        <v>0</v>
      </c>
      <c r="F491" s="104"/>
      <c r="G491" s="158">
        <v>0</v>
      </c>
      <c r="H491" s="104"/>
    </row>
    <row r="492" ht="15" customHeight="1" spans="1:8">
      <c r="A492" s="218">
        <v>2069999</v>
      </c>
      <c r="B492" s="98" t="s">
        <v>430</v>
      </c>
      <c r="C492" s="216"/>
      <c r="D492" s="216"/>
      <c r="E492" s="158">
        <v>3255</v>
      </c>
      <c r="F492" s="104"/>
      <c r="G492" s="158">
        <v>6407</v>
      </c>
      <c r="H492" s="104">
        <f t="shared" si="15"/>
        <v>-0.49196191665366</v>
      </c>
    </row>
    <row r="493" ht="15" customHeight="1" spans="1:8">
      <c r="A493" s="217">
        <v>207</v>
      </c>
      <c r="B493" s="136" t="s">
        <v>431</v>
      </c>
      <c r="C493" s="216">
        <v>9584</v>
      </c>
      <c r="D493" s="158">
        <v>4043</v>
      </c>
      <c r="E493" s="158">
        <v>4043</v>
      </c>
      <c r="F493" s="104">
        <f t="shared" si="14"/>
        <v>1</v>
      </c>
      <c r="G493" s="158">
        <v>5785</v>
      </c>
      <c r="H493" s="104">
        <f t="shared" si="15"/>
        <v>-0.301123595505618</v>
      </c>
    </row>
    <row r="494" ht="15" customHeight="1" spans="1:8">
      <c r="A494" s="217">
        <v>20701</v>
      </c>
      <c r="B494" s="136" t="s">
        <v>432</v>
      </c>
      <c r="C494" s="216">
        <v>7433</v>
      </c>
      <c r="D494" s="158">
        <v>1665</v>
      </c>
      <c r="E494" s="158">
        <v>1665</v>
      </c>
      <c r="F494" s="104">
        <f t="shared" si="14"/>
        <v>1</v>
      </c>
      <c r="G494" s="158">
        <v>2436</v>
      </c>
      <c r="H494" s="104">
        <f t="shared" si="15"/>
        <v>-0.316502463054187</v>
      </c>
    </row>
    <row r="495" ht="15" customHeight="1" spans="1:8">
      <c r="A495" s="218">
        <v>2070101</v>
      </c>
      <c r="B495" s="98" t="s">
        <v>105</v>
      </c>
      <c r="C495" s="216"/>
      <c r="D495" s="216"/>
      <c r="E495" s="158">
        <v>728</v>
      </c>
      <c r="F495" s="104"/>
      <c r="G495" s="158">
        <v>899</v>
      </c>
      <c r="H495" s="104">
        <f t="shared" si="15"/>
        <v>-0.190211345939933</v>
      </c>
    </row>
    <row r="496" ht="15" customHeight="1" spans="1:8">
      <c r="A496" s="218">
        <v>2070102</v>
      </c>
      <c r="B496" s="98" t="s">
        <v>106</v>
      </c>
      <c r="C496" s="216"/>
      <c r="D496" s="216"/>
      <c r="E496" s="158">
        <v>87</v>
      </c>
      <c r="F496" s="104"/>
      <c r="G496" s="158">
        <v>153</v>
      </c>
      <c r="H496" s="104">
        <f t="shared" si="15"/>
        <v>-0.431372549019608</v>
      </c>
    </row>
    <row r="497" ht="15" customHeight="1" spans="1:8">
      <c r="A497" s="218">
        <v>2070103</v>
      </c>
      <c r="B497" s="98" t="s">
        <v>107</v>
      </c>
      <c r="C497" s="216"/>
      <c r="D497" s="216"/>
      <c r="E497" s="158">
        <v>0</v>
      </c>
      <c r="F497" s="104"/>
      <c r="G497" s="158">
        <v>0</v>
      </c>
      <c r="H497" s="104"/>
    </row>
    <row r="498" ht="15" customHeight="1" spans="1:8">
      <c r="A498" s="218">
        <v>2070104</v>
      </c>
      <c r="B498" s="98" t="s">
        <v>433</v>
      </c>
      <c r="C498" s="216"/>
      <c r="D498" s="216"/>
      <c r="E498" s="158">
        <v>0</v>
      </c>
      <c r="F498" s="104"/>
      <c r="G498" s="158">
        <v>5</v>
      </c>
      <c r="H498" s="104">
        <f t="shared" si="15"/>
        <v>-1</v>
      </c>
    </row>
    <row r="499" ht="15" customHeight="1" spans="1:8">
      <c r="A499" s="218">
        <v>2070105</v>
      </c>
      <c r="B499" s="98" t="s">
        <v>434</v>
      </c>
      <c r="C499" s="216"/>
      <c r="D499" s="216"/>
      <c r="E499" s="158">
        <v>0</v>
      </c>
      <c r="F499" s="104"/>
      <c r="G499" s="158">
        <v>0</v>
      </c>
      <c r="H499" s="104"/>
    </row>
    <row r="500" ht="15" customHeight="1" spans="1:8">
      <c r="A500" s="218">
        <v>2070106</v>
      </c>
      <c r="B500" s="98" t="s">
        <v>435</v>
      </c>
      <c r="C500" s="216"/>
      <c r="D500" s="216"/>
      <c r="E500" s="158">
        <v>0</v>
      </c>
      <c r="F500" s="104"/>
      <c r="G500" s="158">
        <v>0</v>
      </c>
      <c r="H500" s="104"/>
    </row>
    <row r="501" ht="15" customHeight="1" spans="1:8">
      <c r="A501" s="218">
        <v>2070107</v>
      </c>
      <c r="B501" s="98" t="s">
        <v>436</v>
      </c>
      <c r="C501" s="216"/>
      <c r="D501" s="216"/>
      <c r="E501" s="158">
        <v>17</v>
      </c>
      <c r="F501" s="104"/>
      <c r="G501" s="158">
        <v>10</v>
      </c>
      <c r="H501" s="104">
        <f t="shared" si="15"/>
        <v>0.7</v>
      </c>
    </row>
    <row r="502" ht="15" customHeight="1" spans="1:8">
      <c r="A502" s="218">
        <v>2070108</v>
      </c>
      <c r="B502" s="98" t="s">
        <v>437</v>
      </c>
      <c r="C502" s="216"/>
      <c r="D502" s="216"/>
      <c r="E502" s="158">
        <v>39</v>
      </c>
      <c r="F502" s="104"/>
      <c r="G502" s="158">
        <v>100</v>
      </c>
      <c r="H502" s="104">
        <f t="shared" si="15"/>
        <v>-0.61</v>
      </c>
    </row>
    <row r="503" ht="15" customHeight="1" spans="1:8">
      <c r="A503" s="218">
        <v>2070109</v>
      </c>
      <c r="B503" s="98" t="s">
        <v>438</v>
      </c>
      <c r="C503" s="216"/>
      <c r="D503" s="216"/>
      <c r="E503" s="158">
        <v>57</v>
      </c>
      <c r="F503" s="104"/>
      <c r="G503" s="158">
        <v>201</v>
      </c>
      <c r="H503" s="104">
        <f t="shared" si="15"/>
        <v>-0.716417910447761</v>
      </c>
    </row>
    <row r="504" ht="15" customHeight="1" spans="1:8">
      <c r="A504" s="218">
        <v>2070110</v>
      </c>
      <c r="B504" s="98" t="s">
        <v>439</v>
      </c>
      <c r="C504" s="216"/>
      <c r="D504" s="216"/>
      <c r="E504" s="158">
        <v>0</v>
      </c>
      <c r="F504" s="104"/>
      <c r="G504" s="158">
        <v>20</v>
      </c>
      <c r="H504" s="104">
        <f t="shared" si="15"/>
        <v>-1</v>
      </c>
    </row>
    <row r="505" ht="15" customHeight="1" spans="1:8">
      <c r="A505" s="218">
        <v>2070111</v>
      </c>
      <c r="B505" s="98" t="s">
        <v>440</v>
      </c>
      <c r="C505" s="216"/>
      <c r="D505" s="216"/>
      <c r="E505" s="158">
        <v>17</v>
      </c>
      <c r="F505" s="104"/>
      <c r="G505" s="158">
        <v>31</v>
      </c>
      <c r="H505" s="104">
        <f t="shared" si="15"/>
        <v>-0.451612903225806</v>
      </c>
    </row>
    <row r="506" ht="15" customHeight="1" spans="1:8">
      <c r="A506" s="218">
        <v>2070112</v>
      </c>
      <c r="B506" s="98" t="s">
        <v>441</v>
      </c>
      <c r="C506" s="216"/>
      <c r="D506" s="216"/>
      <c r="E506" s="158">
        <v>0</v>
      </c>
      <c r="F506" s="104"/>
      <c r="G506" s="158">
        <v>29</v>
      </c>
      <c r="H506" s="104">
        <f t="shared" si="15"/>
        <v>-1</v>
      </c>
    </row>
    <row r="507" ht="15" customHeight="1" spans="1:8">
      <c r="A507" s="218">
        <v>2070113</v>
      </c>
      <c r="B507" s="98" t="s">
        <v>442</v>
      </c>
      <c r="C507" s="216"/>
      <c r="D507" s="216"/>
      <c r="E507" s="158">
        <v>0</v>
      </c>
      <c r="F507" s="104"/>
      <c r="G507" s="158">
        <v>7</v>
      </c>
      <c r="H507" s="104">
        <f t="shared" si="15"/>
        <v>-1</v>
      </c>
    </row>
    <row r="508" ht="15" customHeight="1" spans="1:8">
      <c r="A508" s="218">
        <v>2070114</v>
      </c>
      <c r="B508" s="98" t="s">
        <v>443</v>
      </c>
      <c r="C508" s="216"/>
      <c r="D508" s="216"/>
      <c r="E508" s="158">
        <v>68</v>
      </c>
      <c r="F508" s="104"/>
      <c r="G508" s="158">
        <v>1</v>
      </c>
      <c r="H508" s="104">
        <f t="shared" si="15"/>
        <v>67</v>
      </c>
    </row>
    <row r="509" ht="15" customHeight="1" spans="1:8">
      <c r="A509" s="218">
        <v>2070199</v>
      </c>
      <c r="B509" s="98" t="s">
        <v>444</v>
      </c>
      <c r="C509" s="216"/>
      <c r="D509" s="216"/>
      <c r="E509" s="158">
        <v>652</v>
      </c>
      <c r="F509" s="104"/>
      <c r="G509" s="158">
        <v>980</v>
      </c>
      <c r="H509" s="104">
        <f t="shared" si="15"/>
        <v>-0.33469387755102</v>
      </c>
    </row>
    <row r="510" ht="15" customHeight="1" spans="1:8">
      <c r="A510" s="217">
        <v>20702</v>
      </c>
      <c r="B510" s="136" t="s">
        <v>445</v>
      </c>
      <c r="C510" s="216">
        <v>687</v>
      </c>
      <c r="D510" s="158">
        <v>817</v>
      </c>
      <c r="E510" s="158">
        <v>817</v>
      </c>
      <c r="F510" s="104">
        <f t="shared" ref="F510:F570" si="16">E510/D510</f>
        <v>1</v>
      </c>
      <c r="G510" s="158">
        <v>699</v>
      </c>
      <c r="H510" s="104">
        <f t="shared" si="15"/>
        <v>0.168812589413448</v>
      </c>
    </row>
    <row r="511" ht="15" customHeight="1" spans="1:8">
      <c r="A511" s="218">
        <v>2070201</v>
      </c>
      <c r="B511" s="98" t="s">
        <v>105</v>
      </c>
      <c r="C511" s="216"/>
      <c r="D511" s="216"/>
      <c r="E511" s="158">
        <v>145</v>
      </c>
      <c r="F511" s="104"/>
      <c r="G511" s="158">
        <v>237</v>
      </c>
      <c r="H511" s="104">
        <f t="shared" si="15"/>
        <v>-0.388185654008439</v>
      </c>
    </row>
    <row r="512" ht="15" customHeight="1" spans="1:8">
      <c r="A512" s="218">
        <v>2070202</v>
      </c>
      <c r="B512" s="98" t="s">
        <v>106</v>
      </c>
      <c r="C512" s="216"/>
      <c r="D512" s="216"/>
      <c r="E512" s="158">
        <v>0</v>
      </c>
      <c r="F512" s="104"/>
      <c r="G512" s="158">
        <v>10</v>
      </c>
      <c r="H512" s="104">
        <f t="shared" si="15"/>
        <v>-1</v>
      </c>
    </row>
    <row r="513" ht="15" customHeight="1" spans="1:8">
      <c r="A513" s="218">
        <v>2070203</v>
      </c>
      <c r="B513" s="98" t="s">
        <v>107</v>
      </c>
      <c r="C513" s="216"/>
      <c r="D513" s="216"/>
      <c r="E513" s="158">
        <v>0</v>
      </c>
      <c r="F513" s="104"/>
      <c r="G513" s="158">
        <v>0</v>
      </c>
      <c r="H513" s="104"/>
    </row>
    <row r="514" ht="15" customHeight="1" spans="1:8">
      <c r="A514" s="218">
        <v>2070204</v>
      </c>
      <c r="B514" s="98" t="s">
        <v>446</v>
      </c>
      <c r="C514" s="216"/>
      <c r="D514" s="216"/>
      <c r="E514" s="158">
        <v>0</v>
      </c>
      <c r="F514" s="104"/>
      <c r="G514" s="158">
        <v>1</v>
      </c>
      <c r="H514" s="104">
        <f t="shared" si="15"/>
        <v>-1</v>
      </c>
    </row>
    <row r="515" ht="15" customHeight="1" spans="1:8">
      <c r="A515" s="218">
        <v>2070205</v>
      </c>
      <c r="B515" s="98" t="s">
        <v>447</v>
      </c>
      <c r="C515" s="216"/>
      <c r="D515" s="216"/>
      <c r="E515" s="158">
        <v>618</v>
      </c>
      <c r="F515" s="104"/>
      <c r="G515" s="158">
        <v>373</v>
      </c>
      <c r="H515" s="104">
        <f t="shared" si="15"/>
        <v>0.656836461126005</v>
      </c>
    </row>
    <row r="516" ht="15" customHeight="1" spans="1:8">
      <c r="A516" s="218">
        <v>2070206</v>
      </c>
      <c r="B516" s="98" t="s">
        <v>448</v>
      </c>
      <c r="C516" s="216"/>
      <c r="D516" s="216"/>
      <c r="E516" s="158">
        <v>0</v>
      </c>
      <c r="F516" s="104"/>
      <c r="G516" s="158">
        <v>0</v>
      </c>
      <c r="H516" s="104"/>
    </row>
    <row r="517" ht="15" customHeight="1" spans="1:8">
      <c r="A517" s="218">
        <v>2070299</v>
      </c>
      <c r="B517" s="98" t="s">
        <v>449</v>
      </c>
      <c r="C517" s="216"/>
      <c r="D517" s="216"/>
      <c r="E517" s="158">
        <v>54</v>
      </c>
      <c r="F517" s="104"/>
      <c r="G517" s="158">
        <v>78</v>
      </c>
      <c r="H517" s="104">
        <f t="shared" si="15"/>
        <v>-0.307692307692308</v>
      </c>
    </row>
    <row r="518" ht="15" customHeight="1" spans="1:8">
      <c r="A518" s="217">
        <v>20703</v>
      </c>
      <c r="B518" s="136" t="s">
        <v>450</v>
      </c>
      <c r="C518" s="216">
        <v>6</v>
      </c>
      <c r="D518" s="158">
        <v>6</v>
      </c>
      <c r="E518" s="158">
        <v>6</v>
      </c>
      <c r="F518" s="104">
        <f t="shared" si="16"/>
        <v>1</v>
      </c>
      <c r="G518" s="158">
        <v>192</v>
      </c>
      <c r="H518" s="104">
        <f t="shared" si="15"/>
        <v>-0.96875</v>
      </c>
    </row>
    <row r="519" ht="15" customHeight="1" spans="1:8">
      <c r="A519" s="218">
        <v>2070301</v>
      </c>
      <c r="B519" s="98" t="s">
        <v>105</v>
      </c>
      <c r="C519" s="216"/>
      <c r="D519" s="216"/>
      <c r="E519" s="158">
        <v>0</v>
      </c>
      <c r="F519" s="104"/>
      <c r="G519" s="158">
        <v>0</v>
      </c>
      <c r="H519" s="104"/>
    </row>
    <row r="520" ht="15" customHeight="1" spans="1:8">
      <c r="A520" s="218">
        <v>2070302</v>
      </c>
      <c r="B520" s="98" t="s">
        <v>106</v>
      </c>
      <c r="C520" s="216"/>
      <c r="D520" s="216"/>
      <c r="E520" s="158">
        <v>0</v>
      </c>
      <c r="F520" s="104"/>
      <c r="G520" s="158">
        <v>0</v>
      </c>
      <c r="H520" s="104"/>
    </row>
    <row r="521" ht="15" customHeight="1" spans="1:8">
      <c r="A521" s="218">
        <v>2070303</v>
      </c>
      <c r="B521" s="98" t="s">
        <v>107</v>
      </c>
      <c r="C521" s="216"/>
      <c r="D521" s="216"/>
      <c r="E521" s="158">
        <v>0</v>
      </c>
      <c r="F521" s="104"/>
      <c r="G521" s="158">
        <v>0</v>
      </c>
      <c r="H521" s="104"/>
    </row>
    <row r="522" ht="15" customHeight="1" spans="1:8">
      <c r="A522" s="218">
        <v>2070304</v>
      </c>
      <c r="B522" s="98" t="s">
        <v>451</v>
      </c>
      <c r="C522" s="216"/>
      <c r="D522" s="216"/>
      <c r="E522" s="158">
        <v>0</v>
      </c>
      <c r="F522" s="104"/>
      <c r="G522" s="158">
        <v>0</v>
      </c>
      <c r="H522" s="104"/>
    </row>
    <row r="523" ht="15" customHeight="1" spans="1:8">
      <c r="A523" s="218">
        <v>2070305</v>
      </c>
      <c r="B523" s="98" t="s">
        <v>452</v>
      </c>
      <c r="C523" s="216"/>
      <c r="D523" s="216"/>
      <c r="E523" s="158">
        <v>0</v>
      </c>
      <c r="F523" s="104"/>
      <c r="G523" s="158">
        <v>0</v>
      </c>
      <c r="H523" s="104"/>
    </row>
    <row r="524" ht="15" customHeight="1" spans="1:8">
      <c r="A524" s="218">
        <v>2070306</v>
      </c>
      <c r="B524" s="98" t="s">
        <v>453</v>
      </c>
      <c r="C524" s="216"/>
      <c r="D524" s="216"/>
      <c r="E524" s="158">
        <v>0</v>
      </c>
      <c r="F524" s="104"/>
      <c r="G524" s="158">
        <v>0</v>
      </c>
      <c r="H524" s="104"/>
    </row>
    <row r="525" ht="15" customHeight="1" spans="1:8">
      <c r="A525" s="218">
        <v>2070307</v>
      </c>
      <c r="B525" s="98" t="s">
        <v>454</v>
      </c>
      <c r="C525" s="216"/>
      <c r="D525" s="216"/>
      <c r="E525" s="158">
        <v>4</v>
      </c>
      <c r="F525" s="104"/>
      <c r="G525" s="158">
        <v>0</v>
      </c>
      <c r="H525" s="104"/>
    </row>
    <row r="526" ht="15" customHeight="1" spans="1:8">
      <c r="A526" s="218">
        <v>2070308</v>
      </c>
      <c r="B526" s="98" t="s">
        <v>455</v>
      </c>
      <c r="C526" s="216"/>
      <c r="D526" s="216"/>
      <c r="E526" s="158">
        <v>2</v>
      </c>
      <c r="F526" s="104"/>
      <c r="G526" s="158">
        <v>108</v>
      </c>
      <c r="H526" s="104">
        <f t="shared" ref="H526:H580" si="17">(E526-G526)/G526</f>
        <v>-0.981481481481482</v>
      </c>
    </row>
    <row r="527" ht="15" customHeight="1" spans="1:8">
      <c r="A527" s="218">
        <v>2070309</v>
      </c>
      <c r="B527" s="98" t="s">
        <v>456</v>
      </c>
      <c r="C527" s="216"/>
      <c r="D527" s="216"/>
      <c r="E527" s="158">
        <v>0</v>
      </c>
      <c r="F527" s="104"/>
      <c r="G527" s="158">
        <v>0</v>
      </c>
      <c r="H527" s="104"/>
    </row>
    <row r="528" ht="15" customHeight="1" spans="1:8">
      <c r="A528" s="218">
        <v>2070399</v>
      </c>
      <c r="B528" s="98" t="s">
        <v>457</v>
      </c>
      <c r="C528" s="216"/>
      <c r="D528" s="216"/>
      <c r="E528" s="158">
        <v>0</v>
      </c>
      <c r="F528" s="104"/>
      <c r="G528" s="158">
        <v>84</v>
      </c>
      <c r="H528" s="104">
        <f t="shared" si="17"/>
        <v>-1</v>
      </c>
    </row>
    <row r="529" ht="15" customHeight="1" spans="1:8">
      <c r="A529" s="217">
        <v>20706</v>
      </c>
      <c r="B529" s="99" t="s">
        <v>458</v>
      </c>
      <c r="C529" s="216">
        <v>95</v>
      </c>
      <c r="D529" s="158">
        <v>101</v>
      </c>
      <c r="E529" s="158">
        <v>101</v>
      </c>
      <c r="F529" s="104">
        <f t="shared" si="16"/>
        <v>1</v>
      </c>
      <c r="G529" s="158">
        <v>11</v>
      </c>
      <c r="H529" s="104">
        <f t="shared" si="17"/>
        <v>8.18181818181818</v>
      </c>
    </row>
    <row r="530" ht="15" customHeight="1" spans="1:8">
      <c r="A530" s="218">
        <v>2070601</v>
      </c>
      <c r="B530" s="105" t="s">
        <v>105</v>
      </c>
      <c r="C530" s="216"/>
      <c r="D530" s="216"/>
      <c r="E530" s="158">
        <v>32</v>
      </c>
      <c r="F530" s="104"/>
      <c r="G530" s="158">
        <v>0</v>
      </c>
      <c r="H530" s="104"/>
    </row>
    <row r="531" ht="15" customHeight="1" spans="1:8">
      <c r="A531" s="218">
        <v>2070602</v>
      </c>
      <c r="B531" s="105" t="s">
        <v>106</v>
      </c>
      <c r="C531" s="216"/>
      <c r="D531" s="216"/>
      <c r="E531" s="158">
        <v>0</v>
      </c>
      <c r="F531" s="104"/>
      <c r="G531" s="158">
        <v>0</v>
      </c>
      <c r="H531" s="104"/>
    </row>
    <row r="532" ht="15" customHeight="1" spans="1:8">
      <c r="A532" s="218">
        <v>2070603</v>
      </c>
      <c r="B532" s="105" t="s">
        <v>107</v>
      </c>
      <c r="C532" s="216"/>
      <c r="D532" s="216"/>
      <c r="E532" s="158">
        <v>0</v>
      </c>
      <c r="F532" s="104"/>
      <c r="G532" s="158">
        <v>0</v>
      </c>
      <c r="H532" s="104"/>
    </row>
    <row r="533" ht="15" customHeight="1" spans="1:8">
      <c r="A533" s="218">
        <v>2070604</v>
      </c>
      <c r="B533" s="105" t="s">
        <v>459</v>
      </c>
      <c r="C533" s="216"/>
      <c r="D533" s="216"/>
      <c r="E533" s="158">
        <v>0</v>
      </c>
      <c r="F533" s="104"/>
      <c r="G533" s="158">
        <v>0</v>
      </c>
      <c r="H533" s="104"/>
    </row>
    <row r="534" ht="15" customHeight="1" spans="1:8">
      <c r="A534" s="218">
        <v>2070605</v>
      </c>
      <c r="B534" s="105" t="s">
        <v>460</v>
      </c>
      <c r="C534" s="216"/>
      <c r="D534" s="216"/>
      <c r="E534" s="158">
        <v>0</v>
      </c>
      <c r="F534" s="104"/>
      <c r="G534" s="158">
        <v>0</v>
      </c>
      <c r="H534" s="104"/>
    </row>
    <row r="535" ht="15" customHeight="1" spans="1:8">
      <c r="A535" s="218">
        <v>2070606</v>
      </c>
      <c r="B535" s="105" t="s">
        <v>461</v>
      </c>
      <c r="C535" s="216"/>
      <c r="D535" s="216"/>
      <c r="E535" s="158">
        <v>0</v>
      </c>
      <c r="F535" s="104"/>
      <c r="G535" s="158">
        <v>0</v>
      </c>
      <c r="H535" s="104"/>
    </row>
    <row r="536" ht="15" customHeight="1" spans="1:8">
      <c r="A536" s="218">
        <v>2070607</v>
      </c>
      <c r="B536" s="105" t="s">
        <v>462</v>
      </c>
      <c r="C536" s="216"/>
      <c r="D536" s="216"/>
      <c r="E536" s="158">
        <v>63</v>
      </c>
      <c r="F536" s="104"/>
      <c r="G536" s="158">
        <v>5</v>
      </c>
      <c r="H536" s="104">
        <f t="shared" si="17"/>
        <v>11.6</v>
      </c>
    </row>
    <row r="537" ht="15" customHeight="1" spans="1:8">
      <c r="A537" s="218">
        <v>2070699</v>
      </c>
      <c r="B537" s="105" t="s">
        <v>463</v>
      </c>
      <c r="C537" s="216"/>
      <c r="D537" s="216"/>
      <c r="E537" s="158">
        <v>6</v>
      </c>
      <c r="F537" s="104"/>
      <c r="G537" s="158">
        <v>6</v>
      </c>
      <c r="H537" s="104">
        <f t="shared" si="17"/>
        <v>0</v>
      </c>
    </row>
    <row r="538" ht="15" customHeight="1" spans="1:8">
      <c r="A538" s="217">
        <v>20708</v>
      </c>
      <c r="B538" s="99" t="s">
        <v>464</v>
      </c>
      <c r="C538" s="216">
        <v>1021</v>
      </c>
      <c r="D538" s="158">
        <v>1069</v>
      </c>
      <c r="E538" s="158">
        <v>1069</v>
      </c>
      <c r="F538" s="104">
        <f t="shared" si="16"/>
        <v>1</v>
      </c>
      <c r="G538" s="158">
        <v>1562</v>
      </c>
      <c r="H538" s="104">
        <f t="shared" si="17"/>
        <v>-0.31562099871959</v>
      </c>
    </row>
    <row r="539" ht="15" customHeight="1" spans="1:8">
      <c r="A539" s="218">
        <v>2070801</v>
      </c>
      <c r="B539" s="105" t="s">
        <v>105</v>
      </c>
      <c r="C539" s="216"/>
      <c r="D539" s="216"/>
      <c r="E539" s="158">
        <v>383</v>
      </c>
      <c r="F539" s="104"/>
      <c r="G539" s="158">
        <v>479</v>
      </c>
      <c r="H539" s="104">
        <f t="shared" si="17"/>
        <v>-0.200417536534447</v>
      </c>
    </row>
    <row r="540" ht="15" customHeight="1" spans="1:8">
      <c r="A540" s="218">
        <v>2070802</v>
      </c>
      <c r="B540" s="105" t="s">
        <v>106</v>
      </c>
      <c r="C540" s="216"/>
      <c r="D540" s="216"/>
      <c r="E540" s="158">
        <v>0</v>
      </c>
      <c r="F540" s="104"/>
      <c r="G540" s="158">
        <v>50</v>
      </c>
      <c r="H540" s="104">
        <f t="shared" si="17"/>
        <v>-1</v>
      </c>
    </row>
    <row r="541" ht="15" customHeight="1" spans="1:8">
      <c r="A541" s="218">
        <v>2070803</v>
      </c>
      <c r="B541" s="105" t="s">
        <v>107</v>
      </c>
      <c r="C541" s="216"/>
      <c r="D541" s="216"/>
      <c r="E541" s="158">
        <v>0</v>
      </c>
      <c r="F541" s="104"/>
      <c r="G541" s="158">
        <v>0</v>
      </c>
      <c r="H541" s="104"/>
    </row>
    <row r="542" ht="15" customHeight="1" spans="1:8">
      <c r="A542" s="218">
        <v>2070806</v>
      </c>
      <c r="B542" s="105" t="s">
        <v>465</v>
      </c>
      <c r="C542" s="216"/>
      <c r="D542" s="216"/>
      <c r="E542" s="158">
        <v>0</v>
      </c>
      <c r="F542" s="104"/>
      <c r="G542" s="158">
        <v>0</v>
      </c>
      <c r="H542" s="104"/>
    </row>
    <row r="543" ht="15" customHeight="1" spans="1:8">
      <c r="A543" s="218">
        <v>2070807</v>
      </c>
      <c r="B543" s="105" t="s">
        <v>466</v>
      </c>
      <c r="C543" s="216"/>
      <c r="D543" s="216"/>
      <c r="E543" s="158">
        <v>4</v>
      </c>
      <c r="F543" s="104"/>
      <c r="G543" s="158">
        <v>66</v>
      </c>
      <c r="H543" s="104">
        <f t="shared" si="17"/>
        <v>-0.939393939393939</v>
      </c>
    </row>
    <row r="544" ht="15" customHeight="1" spans="1:8">
      <c r="A544" s="218">
        <v>2070808</v>
      </c>
      <c r="B544" s="105" t="s">
        <v>467</v>
      </c>
      <c r="C544" s="216"/>
      <c r="D544" s="216"/>
      <c r="E544" s="158">
        <v>579</v>
      </c>
      <c r="F544" s="104"/>
      <c r="G544" s="158">
        <v>713</v>
      </c>
      <c r="H544" s="104">
        <f t="shared" si="17"/>
        <v>-0.187938288920056</v>
      </c>
    </row>
    <row r="545" ht="15" customHeight="1" spans="1:8">
      <c r="A545" s="218">
        <v>2070899</v>
      </c>
      <c r="B545" s="105" t="s">
        <v>468</v>
      </c>
      <c r="C545" s="216"/>
      <c r="D545" s="216"/>
      <c r="E545" s="158">
        <v>103</v>
      </c>
      <c r="F545" s="104"/>
      <c r="G545" s="158">
        <v>254</v>
      </c>
      <c r="H545" s="104">
        <f t="shared" si="17"/>
        <v>-0.594488188976378</v>
      </c>
    </row>
    <row r="546" ht="15" customHeight="1" spans="1:8">
      <c r="A546" s="217">
        <v>20799</v>
      </c>
      <c r="B546" s="136" t="s">
        <v>469</v>
      </c>
      <c r="C546" s="216">
        <v>342</v>
      </c>
      <c r="D546" s="158">
        <v>385</v>
      </c>
      <c r="E546" s="158">
        <v>385</v>
      </c>
      <c r="F546" s="104">
        <f t="shared" si="16"/>
        <v>1</v>
      </c>
      <c r="G546" s="158">
        <v>885</v>
      </c>
      <c r="H546" s="104">
        <f t="shared" si="17"/>
        <v>-0.564971751412429</v>
      </c>
    </row>
    <row r="547" ht="15" customHeight="1" spans="1:8">
      <c r="A547" s="218">
        <v>2079902</v>
      </c>
      <c r="B547" s="98" t="s">
        <v>470</v>
      </c>
      <c r="C547" s="216"/>
      <c r="D547" s="216"/>
      <c r="E547" s="158">
        <v>0</v>
      </c>
      <c r="F547" s="104"/>
      <c r="G547" s="158">
        <v>0</v>
      </c>
      <c r="H547" s="104"/>
    </row>
    <row r="548" ht="15" customHeight="1" spans="1:8">
      <c r="A548" s="218">
        <v>2079903</v>
      </c>
      <c r="B548" s="98" t="s">
        <v>471</v>
      </c>
      <c r="C548" s="216"/>
      <c r="D548" s="216"/>
      <c r="E548" s="158">
        <v>0</v>
      </c>
      <c r="F548" s="104"/>
      <c r="G548" s="158">
        <v>9</v>
      </c>
      <c r="H548" s="104">
        <f t="shared" si="17"/>
        <v>-1</v>
      </c>
    </row>
    <row r="549" ht="15" customHeight="1" spans="1:8">
      <c r="A549" s="218">
        <v>2079999</v>
      </c>
      <c r="B549" s="98" t="s">
        <v>472</v>
      </c>
      <c r="C549" s="216"/>
      <c r="D549" s="216"/>
      <c r="E549" s="158">
        <v>385</v>
      </c>
      <c r="F549" s="104"/>
      <c r="G549" s="158">
        <v>876</v>
      </c>
      <c r="H549" s="104">
        <f t="shared" si="17"/>
        <v>-0.560502283105023</v>
      </c>
    </row>
    <row r="550" ht="15" customHeight="1" spans="1:8">
      <c r="A550" s="217">
        <v>208</v>
      </c>
      <c r="B550" s="136" t="s">
        <v>473</v>
      </c>
      <c r="C550" s="216">
        <v>94370</v>
      </c>
      <c r="D550" s="158">
        <v>103709</v>
      </c>
      <c r="E550" s="158">
        <v>103709</v>
      </c>
      <c r="F550" s="104">
        <f t="shared" si="16"/>
        <v>1</v>
      </c>
      <c r="G550" s="158">
        <v>87910</v>
      </c>
      <c r="H550" s="104">
        <f t="shared" si="17"/>
        <v>0.179717893299966</v>
      </c>
    </row>
    <row r="551" ht="15" customHeight="1" spans="1:8">
      <c r="A551" s="217">
        <v>20801</v>
      </c>
      <c r="B551" s="136" t="s">
        <v>474</v>
      </c>
      <c r="C551" s="216">
        <v>1695</v>
      </c>
      <c r="D551" s="158">
        <v>1695</v>
      </c>
      <c r="E551" s="158">
        <v>1695</v>
      </c>
      <c r="F551" s="104">
        <f t="shared" si="16"/>
        <v>1</v>
      </c>
      <c r="G551" s="158">
        <v>2566</v>
      </c>
      <c r="H551" s="104">
        <f t="shared" si="17"/>
        <v>-0.339438815276695</v>
      </c>
    </row>
    <row r="552" ht="15" customHeight="1" spans="1:8">
      <c r="A552" s="218">
        <v>2080101</v>
      </c>
      <c r="B552" s="98" t="s">
        <v>105</v>
      </c>
      <c r="C552" s="216"/>
      <c r="D552" s="216"/>
      <c r="E552" s="158">
        <v>1014</v>
      </c>
      <c r="F552" s="104"/>
      <c r="G552" s="158">
        <v>1967</v>
      </c>
      <c r="H552" s="104">
        <f t="shared" si="17"/>
        <v>-0.484494153533299</v>
      </c>
    </row>
    <row r="553" ht="15" customHeight="1" spans="1:8">
      <c r="A553" s="218">
        <v>2080102</v>
      </c>
      <c r="B553" s="98" t="s">
        <v>106</v>
      </c>
      <c r="C553" s="216"/>
      <c r="D553" s="216"/>
      <c r="E553" s="158">
        <v>149</v>
      </c>
      <c r="F553" s="104"/>
      <c r="G553" s="158">
        <v>206</v>
      </c>
      <c r="H553" s="104">
        <f t="shared" si="17"/>
        <v>-0.276699029126214</v>
      </c>
    </row>
    <row r="554" ht="15" customHeight="1" spans="1:8">
      <c r="A554" s="218">
        <v>2080103</v>
      </c>
      <c r="B554" s="98" t="s">
        <v>107</v>
      </c>
      <c r="C554" s="216"/>
      <c r="D554" s="216"/>
      <c r="E554" s="158">
        <v>0</v>
      </c>
      <c r="F554" s="104"/>
      <c r="G554" s="158">
        <v>58</v>
      </c>
      <c r="H554" s="104">
        <f t="shared" si="17"/>
        <v>-1</v>
      </c>
    </row>
    <row r="555" ht="15" customHeight="1" spans="1:8">
      <c r="A555" s="218">
        <v>2080104</v>
      </c>
      <c r="B555" s="98" t="s">
        <v>475</v>
      </c>
      <c r="C555" s="216"/>
      <c r="D555" s="216"/>
      <c r="E555" s="158">
        <v>85</v>
      </c>
      <c r="F555" s="104"/>
      <c r="G555" s="158">
        <v>22</v>
      </c>
      <c r="H555" s="104">
        <f t="shared" si="17"/>
        <v>2.86363636363636</v>
      </c>
    </row>
    <row r="556" ht="15" customHeight="1" spans="1:8">
      <c r="A556" s="218">
        <v>2080105</v>
      </c>
      <c r="B556" s="98" t="s">
        <v>476</v>
      </c>
      <c r="C556" s="216"/>
      <c r="D556" s="216"/>
      <c r="E556" s="158">
        <v>1</v>
      </c>
      <c r="F556" s="104"/>
      <c r="G556" s="158">
        <v>29</v>
      </c>
      <c r="H556" s="104">
        <f t="shared" si="17"/>
        <v>-0.96551724137931</v>
      </c>
    </row>
    <row r="557" ht="15" customHeight="1" spans="1:8">
      <c r="A557" s="218">
        <v>2080106</v>
      </c>
      <c r="B557" s="98" t="s">
        <v>477</v>
      </c>
      <c r="C557" s="216"/>
      <c r="D557" s="216"/>
      <c r="E557" s="158">
        <v>21</v>
      </c>
      <c r="F557" s="104"/>
      <c r="G557" s="158">
        <v>28</v>
      </c>
      <c r="H557" s="104">
        <f t="shared" si="17"/>
        <v>-0.25</v>
      </c>
    </row>
    <row r="558" ht="15" customHeight="1" spans="1:8">
      <c r="A558" s="218">
        <v>2080107</v>
      </c>
      <c r="B558" s="98" t="s">
        <v>478</v>
      </c>
      <c r="C558" s="216"/>
      <c r="D558" s="216"/>
      <c r="E558" s="158">
        <v>68</v>
      </c>
      <c r="F558" s="104"/>
      <c r="G558" s="158">
        <v>151</v>
      </c>
      <c r="H558" s="104">
        <f t="shared" si="17"/>
        <v>-0.549668874172185</v>
      </c>
    </row>
    <row r="559" ht="15" customHeight="1" spans="1:8">
      <c r="A559" s="218">
        <v>2080108</v>
      </c>
      <c r="B559" s="98" t="s">
        <v>146</v>
      </c>
      <c r="C559" s="216"/>
      <c r="D559" s="216"/>
      <c r="E559" s="158">
        <v>0</v>
      </c>
      <c r="F559" s="104"/>
      <c r="G559" s="158">
        <v>10</v>
      </c>
      <c r="H559" s="104">
        <f t="shared" si="17"/>
        <v>-1</v>
      </c>
    </row>
    <row r="560" ht="15" customHeight="1" spans="1:8">
      <c r="A560" s="218">
        <v>2080109</v>
      </c>
      <c r="B560" s="98" t="s">
        <v>479</v>
      </c>
      <c r="C560" s="216"/>
      <c r="D560" s="216"/>
      <c r="E560" s="158">
        <v>6</v>
      </c>
      <c r="F560" s="104"/>
      <c r="G560" s="158">
        <v>24</v>
      </c>
      <c r="H560" s="104">
        <f t="shared" si="17"/>
        <v>-0.75</v>
      </c>
    </row>
    <row r="561" ht="15" customHeight="1" spans="1:8">
      <c r="A561" s="218">
        <v>2080110</v>
      </c>
      <c r="B561" s="98" t="s">
        <v>480</v>
      </c>
      <c r="C561" s="216"/>
      <c r="D561" s="216"/>
      <c r="E561" s="158">
        <v>0</v>
      </c>
      <c r="F561" s="104"/>
      <c r="G561" s="158">
        <v>0</v>
      </c>
      <c r="H561" s="104"/>
    </row>
    <row r="562" ht="15" customHeight="1" spans="1:8">
      <c r="A562" s="218">
        <v>2080111</v>
      </c>
      <c r="B562" s="98" t="s">
        <v>481</v>
      </c>
      <c r="C562" s="216"/>
      <c r="D562" s="216"/>
      <c r="E562" s="158">
        <v>0</v>
      </c>
      <c r="F562" s="104"/>
      <c r="G562" s="158">
        <v>0</v>
      </c>
      <c r="H562" s="104"/>
    </row>
    <row r="563" ht="15" customHeight="1" spans="1:8">
      <c r="A563" s="218">
        <v>2080112</v>
      </c>
      <c r="B563" s="98" t="s">
        <v>482</v>
      </c>
      <c r="C563" s="216"/>
      <c r="D563" s="216"/>
      <c r="E563" s="158">
        <v>0</v>
      </c>
      <c r="F563" s="104"/>
      <c r="G563" s="158">
        <v>10</v>
      </c>
      <c r="H563" s="104">
        <f t="shared" si="17"/>
        <v>-1</v>
      </c>
    </row>
    <row r="564" ht="15" customHeight="1" spans="1:8">
      <c r="A564" s="218">
        <v>2080113</v>
      </c>
      <c r="B564" s="98" t="s">
        <v>483</v>
      </c>
      <c r="C564" s="216"/>
      <c r="D564" s="216"/>
      <c r="E564" s="158">
        <v>0</v>
      </c>
      <c r="F564" s="104"/>
      <c r="G564" s="158">
        <v>0</v>
      </c>
      <c r="H564" s="104"/>
    </row>
    <row r="565" ht="15" customHeight="1" spans="1:8">
      <c r="A565" s="218">
        <v>2080114</v>
      </c>
      <c r="B565" s="98" t="s">
        <v>484</v>
      </c>
      <c r="C565" s="216"/>
      <c r="D565" s="216"/>
      <c r="E565" s="158">
        <v>0</v>
      </c>
      <c r="F565" s="104"/>
      <c r="G565" s="158">
        <v>0</v>
      </c>
      <c r="H565" s="104"/>
    </row>
    <row r="566" ht="15" customHeight="1" spans="1:8">
      <c r="A566" s="218">
        <v>2080115</v>
      </c>
      <c r="B566" s="98" t="s">
        <v>485</v>
      </c>
      <c r="C566" s="216"/>
      <c r="D566" s="216"/>
      <c r="E566" s="158">
        <v>0</v>
      </c>
      <c r="F566" s="104"/>
      <c r="G566" s="158">
        <v>0</v>
      </c>
      <c r="H566" s="104"/>
    </row>
    <row r="567" ht="15" customHeight="1" spans="1:8">
      <c r="A567" s="218">
        <v>2080116</v>
      </c>
      <c r="B567" s="98" t="s">
        <v>486</v>
      </c>
      <c r="C567" s="216"/>
      <c r="D567" s="216"/>
      <c r="E567" s="158">
        <v>0</v>
      </c>
      <c r="F567" s="104"/>
      <c r="G567" s="158">
        <v>0</v>
      </c>
      <c r="H567" s="104"/>
    </row>
    <row r="568" ht="15" customHeight="1" spans="1:8">
      <c r="A568" s="218">
        <v>2080150</v>
      </c>
      <c r="B568" s="98" t="s">
        <v>114</v>
      </c>
      <c r="C568" s="216"/>
      <c r="D568" s="216"/>
      <c r="E568" s="158">
        <v>0</v>
      </c>
      <c r="F568" s="104"/>
      <c r="G568" s="158">
        <v>0</v>
      </c>
      <c r="H568" s="104"/>
    </row>
    <row r="569" ht="15" customHeight="1" spans="1:8">
      <c r="A569" s="218">
        <v>2080199</v>
      </c>
      <c r="B569" s="98" t="s">
        <v>487</v>
      </c>
      <c r="C569" s="216"/>
      <c r="D569" s="216"/>
      <c r="E569" s="158">
        <v>351</v>
      </c>
      <c r="F569" s="104"/>
      <c r="G569" s="158">
        <v>61</v>
      </c>
      <c r="H569" s="104">
        <f t="shared" si="17"/>
        <v>4.75409836065574</v>
      </c>
    </row>
    <row r="570" ht="15" customHeight="1" spans="1:8">
      <c r="A570" s="217">
        <v>20802</v>
      </c>
      <c r="B570" s="136" t="s">
        <v>488</v>
      </c>
      <c r="C570" s="216">
        <v>1255</v>
      </c>
      <c r="D570" s="158">
        <v>1261</v>
      </c>
      <c r="E570" s="158">
        <v>1261</v>
      </c>
      <c r="F570" s="104">
        <f t="shared" si="16"/>
        <v>1</v>
      </c>
      <c r="G570" s="158">
        <v>819</v>
      </c>
      <c r="H570" s="104">
        <f t="shared" si="17"/>
        <v>0.53968253968254</v>
      </c>
    </row>
    <row r="571" ht="15" customHeight="1" spans="1:8">
      <c r="A571" s="218">
        <v>2080201</v>
      </c>
      <c r="B571" s="98" t="s">
        <v>105</v>
      </c>
      <c r="C571" s="216"/>
      <c r="D571" s="216"/>
      <c r="E571" s="158">
        <v>576</v>
      </c>
      <c r="F571" s="104"/>
      <c r="G571" s="158">
        <v>704</v>
      </c>
      <c r="H571" s="104">
        <f t="shared" si="17"/>
        <v>-0.181818181818182</v>
      </c>
    </row>
    <row r="572" ht="15" customHeight="1" spans="1:8">
      <c r="A572" s="218">
        <v>2080202</v>
      </c>
      <c r="B572" s="98" t="s">
        <v>106</v>
      </c>
      <c r="C572" s="216"/>
      <c r="D572" s="216"/>
      <c r="E572" s="158">
        <v>391</v>
      </c>
      <c r="F572" s="104"/>
      <c r="G572" s="158">
        <v>24</v>
      </c>
      <c r="H572" s="104">
        <f t="shared" si="17"/>
        <v>15.2916666666667</v>
      </c>
    </row>
    <row r="573" ht="15" customHeight="1" spans="1:8">
      <c r="A573" s="218">
        <v>2080203</v>
      </c>
      <c r="B573" s="98" t="s">
        <v>107</v>
      </c>
      <c r="C573" s="216"/>
      <c r="D573" s="216"/>
      <c r="E573" s="158">
        <v>0</v>
      </c>
      <c r="F573" s="104"/>
      <c r="G573" s="158">
        <v>0</v>
      </c>
      <c r="H573" s="104"/>
    </row>
    <row r="574" ht="15" customHeight="1" spans="1:8">
      <c r="A574" s="218">
        <v>2080206</v>
      </c>
      <c r="B574" s="98" t="s">
        <v>489</v>
      </c>
      <c r="C574" s="216"/>
      <c r="D574" s="216"/>
      <c r="E574" s="158">
        <v>11</v>
      </c>
      <c r="F574" s="104"/>
      <c r="G574" s="158">
        <v>0</v>
      </c>
      <c r="H574" s="104"/>
    </row>
    <row r="575" ht="15" customHeight="1" spans="1:8">
      <c r="A575" s="218">
        <v>2080207</v>
      </c>
      <c r="B575" s="98" t="s">
        <v>490</v>
      </c>
      <c r="C575" s="216"/>
      <c r="D575" s="216"/>
      <c r="E575" s="158">
        <v>0</v>
      </c>
      <c r="F575" s="104"/>
      <c r="G575" s="158">
        <v>0</v>
      </c>
      <c r="H575" s="104"/>
    </row>
    <row r="576" ht="15" customHeight="1" spans="1:8">
      <c r="A576" s="218">
        <v>2080208</v>
      </c>
      <c r="B576" s="98" t="s">
        <v>491</v>
      </c>
      <c r="C576" s="216"/>
      <c r="D576" s="216"/>
      <c r="E576" s="158">
        <v>54</v>
      </c>
      <c r="F576" s="104"/>
      <c r="G576" s="158">
        <v>91</v>
      </c>
      <c r="H576" s="104">
        <f t="shared" si="17"/>
        <v>-0.406593406593407</v>
      </c>
    </row>
    <row r="577" ht="15" customHeight="1" spans="1:8">
      <c r="A577" s="218">
        <v>2080299</v>
      </c>
      <c r="B577" s="98" t="s">
        <v>492</v>
      </c>
      <c r="C577" s="216"/>
      <c r="D577" s="216"/>
      <c r="E577" s="158">
        <v>229</v>
      </c>
      <c r="F577" s="104"/>
      <c r="G577" s="158">
        <v>0</v>
      </c>
      <c r="H577" s="104"/>
    </row>
    <row r="578" ht="15" customHeight="1" spans="1:8">
      <c r="A578" s="217">
        <v>20804</v>
      </c>
      <c r="B578" s="136" t="s">
        <v>493</v>
      </c>
      <c r="C578" s="216"/>
      <c r="D578" s="216"/>
      <c r="E578" s="158">
        <v>0</v>
      </c>
      <c r="F578" s="104"/>
      <c r="G578" s="158">
        <v>0</v>
      </c>
      <c r="H578" s="104"/>
    </row>
    <row r="579" ht="15" customHeight="1" spans="1:8">
      <c r="A579" s="218">
        <v>2080402</v>
      </c>
      <c r="B579" s="98" t="s">
        <v>494</v>
      </c>
      <c r="C579" s="216"/>
      <c r="D579" s="216"/>
      <c r="E579" s="158">
        <v>0</v>
      </c>
      <c r="F579" s="104"/>
      <c r="G579" s="158">
        <v>0</v>
      </c>
      <c r="H579" s="104"/>
    </row>
    <row r="580" ht="15" customHeight="1" spans="1:8">
      <c r="A580" s="217">
        <v>20805</v>
      </c>
      <c r="B580" s="136" t="s">
        <v>495</v>
      </c>
      <c r="C580" s="216">
        <v>31930</v>
      </c>
      <c r="D580" s="158">
        <v>40415</v>
      </c>
      <c r="E580" s="158">
        <v>40415</v>
      </c>
      <c r="F580" s="104">
        <f t="shared" ref="F580:F636" si="18">E580/D580</f>
        <v>1</v>
      </c>
      <c r="G580" s="158">
        <v>25572</v>
      </c>
      <c r="H580" s="104">
        <f t="shared" si="17"/>
        <v>0.58043954325043</v>
      </c>
    </row>
    <row r="581" ht="15" customHeight="1" spans="1:8">
      <c r="A581" s="218">
        <v>2080501</v>
      </c>
      <c r="B581" s="98" t="s">
        <v>496</v>
      </c>
      <c r="C581" s="216"/>
      <c r="D581" s="216"/>
      <c r="E581" s="158">
        <v>0</v>
      </c>
      <c r="F581" s="104"/>
      <c r="G581" s="158">
        <v>0</v>
      </c>
      <c r="H581" s="104"/>
    </row>
    <row r="582" ht="15" customHeight="1" spans="1:8">
      <c r="A582" s="218">
        <v>2080502</v>
      </c>
      <c r="B582" s="98" t="s">
        <v>497</v>
      </c>
      <c r="C582" s="216"/>
      <c r="D582" s="216"/>
      <c r="E582" s="158">
        <v>0</v>
      </c>
      <c r="F582" s="104"/>
      <c r="G582" s="158">
        <v>0</v>
      </c>
      <c r="H582" s="104"/>
    </row>
    <row r="583" ht="15" customHeight="1" spans="1:8">
      <c r="A583" s="218">
        <v>2080503</v>
      </c>
      <c r="B583" s="98" t="s">
        <v>498</v>
      </c>
      <c r="C583" s="216"/>
      <c r="D583" s="216"/>
      <c r="E583" s="158">
        <v>0</v>
      </c>
      <c r="F583" s="104"/>
      <c r="G583" s="158">
        <v>0</v>
      </c>
      <c r="H583" s="104"/>
    </row>
    <row r="584" ht="15" customHeight="1" spans="1:8">
      <c r="A584" s="218">
        <v>2080505</v>
      </c>
      <c r="B584" s="98" t="s">
        <v>499</v>
      </c>
      <c r="C584" s="216"/>
      <c r="D584" s="216"/>
      <c r="E584" s="158">
        <v>13248</v>
      </c>
      <c r="F584" s="104"/>
      <c r="G584" s="158">
        <v>0</v>
      </c>
      <c r="H584" s="104"/>
    </row>
    <row r="585" ht="15" customHeight="1" spans="1:8">
      <c r="A585" s="218">
        <v>2080506</v>
      </c>
      <c r="B585" s="98" t="s">
        <v>500</v>
      </c>
      <c r="C585" s="216"/>
      <c r="D585" s="216"/>
      <c r="E585" s="158">
        <v>382</v>
      </c>
      <c r="F585" s="104"/>
      <c r="G585" s="158">
        <v>191</v>
      </c>
      <c r="H585" s="104">
        <f t="shared" ref="H585:H646" si="19">(E585-G585)/G585</f>
        <v>1</v>
      </c>
    </row>
    <row r="586" ht="15" customHeight="1" spans="1:8">
      <c r="A586" s="218">
        <v>2080507</v>
      </c>
      <c r="B586" s="98" t="s">
        <v>501</v>
      </c>
      <c r="C586" s="216"/>
      <c r="D586" s="216"/>
      <c r="E586" s="158">
        <v>26782</v>
      </c>
      <c r="F586" s="104"/>
      <c r="G586" s="158">
        <v>25351</v>
      </c>
      <c r="H586" s="104">
        <f t="shared" si="19"/>
        <v>0.0564474774170644</v>
      </c>
    </row>
    <row r="587" ht="15" customHeight="1" spans="1:8">
      <c r="A587" s="218">
        <v>2080508</v>
      </c>
      <c r="B587" s="98" t="s">
        <v>502</v>
      </c>
      <c r="C587" s="216"/>
      <c r="D587" s="216"/>
      <c r="E587" s="158">
        <v>0</v>
      </c>
      <c r="F587" s="104"/>
      <c r="G587" s="158">
        <v>30</v>
      </c>
      <c r="H587" s="104">
        <f t="shared" si="19"/>
        <v>-1</v>
      </c>
    </row>
    <row r="588" ht="15" customHeight="1" spans="1:8">
      <c r="A588" s="218">
        <v>2080599</v>
      </c>
      <c r="B588" s="98" t="s">
        <v>503</v>
      </c>
      <c r="C588" s="216"/>
      <c r="D588" s="216"/>
      <c r="E588" s="158">
        <v>3</v>
      </c>
      <c r="F588" s="104"/>
      <c r="G588" s="158">
        <v>0</v>
      </c>
      <c r="H588" s="104"/>
    </row>
    <row r="589" ht="15" customHeight="1" spans="1:8">
      <c r="A589" s="217">
        <v>20806</v>
      </c>
      <c r="B589" s="136" t="s">
        <v>504</v>
      </c>
      <c r="C589" s="216"/>
      <c r="D589" s="158"/>
      <c r="E589" s="158">
        <v>0</v>
      </c>
      <c r="F589" s="104"/>
      <c r="G589" s="158">
        <v>0</v>
      </c>
      <c r="H589" s="104"/>
    </row>
    <row r="590" ht="15" customHeight="1" spans="1:8">
      <c r="A590" s="218">
        <v>2080601</v>
      </c>
      <c r="B590" s="98" t="s">
        <v>505</v>
      </c>
      <c r="C590" s="216"/>
      <c r="D590" s="216"/>
      <c r="E590" s="158">
        <v>0</v>
      </c>
      <c r="F590" s="104"/>
      <c r="G590" s="158"/>
      <c r="H590" s="104"/>
    </row>
    <row r="591" ht="15" customHeight="1" spans="1:8">
      <c r="A591" s="218">
        <v>2080602</v>
      </c>
      <c r="B591" s="98" t="s">
        <v>506</v>
      </c>
      <c r="C591" s="216"/>
      <c r="D591" s="216"/>
      <c r="E591" s="158">
        <v>0</v>
      </c>
      <c r="F591" s="104"/>
      <c r="G591" s="158"/>
      <c r="H591" s="104"/>
    </row>
    <row r="592" ht="15" customHeight="1" spans="1:8">
      <c r="A592" s="218">
        <v>2080699</v>
      </c>
      <c r="B592" s="98" t="s">
        <v>507</v>
      </c>
      <c r="C592" s="216"/>
      <c r="D592" s="216"/>
      <c r="E592" s="158">
        <v>0</v>
      </c>
      <c r="F592" s="104"/>
      <c r="G592" s="158"/>
      <c r="H592" s="104"/>
    </row>
    <row r="593" ht="15" customHeight="1" spans="1:8">
      <c r="A593" s="217">
        <v>20807</v>
      </c>
      <c r="B593" s="136" t="s">
        <v>508</v>
      </c>
      <c r="C593" s="216">
        <v>1808</v>
      </c>
      <c r="D593" s="158">
        <v>1820</v>
      </c>
      <c r="E593" s="158">
        <v>1820</v>
      </c>
      <c r="F593" s="104">
        <f t="shared" si="18"/>
        <v>1</v>
      </c>
      <c r="G593" s="158">
        <v>2596</v>
      </c>
      <c r="H593" s="104">
        <f t="shared" si="19"/>
        <v>-0.298921417565485</v>
      </c>
    </row>
    <row r="594" ht="15" customHeight="1" spans="1:8">
      <c r="A594" s="218">
        <v>2080701</v>
      </c>
      <c r="B594" s="98" t="s">
        <v>509</v>
      </c>
      <c r="C594" s="216"/>
      <c r="D594" s="216"/>
      <c r="E594" s="158">
        <v>0</v>
      </c>
      <c r="F594" s="104"/>
      <c r="G594" s="158">
        <v>0</v>
      </c>
      <c r="H594" s="104"/>
    </row>
    <row r="595" ht="15" customHeight="1" spans="1:8">
      <c r="A595" s="218">
        <v>2080702</v>
      </c>
      <c r="B595" s="98" t="s">
        <v>510</v>
      </c>
      <c r="C595" s="216"/>
      <c r="D595" s="216"/>
      <c r="E595" s="158">
        <v>0</v>
      </c>
      <c r="F595" s="104"/>
      <c r="G595" s="158">
        <v>0</v>
      </c>
      <c r="H595" s="104"/>
    </row>
    <row r="596" ht="15" customHeight="1" spans="1:8">
      <c r="A596" s="218">
        <v>2080704</v>
      </c>
      <c r="B596" s="98" t="s">
        <v>511</v>
      </c>
      <c r="C596" s="216"/>
      <c r="D596" s="216"/>
      <c r="E596" s="158">
        <v>0</v>
      </c>
      <c r="F596" s="104"/>
      <c r="G596" s="158">
        <v>0</v>
      </c>
      <c r="H596" s="104"/>
    </row>
    <row r="597" ht="15" customHeight="1" spans="1:8">
      <c r="A597" s="218">
        <v>2080705</v>
      </c>
      <c r="B597" s="98" t="s">
        <v>512</v>
      </c>
      <c r="C597" s="216"/>
      <c r="D597" s="216"/>
      <c r="E597" s="158">
        <v>0</v>
      </c>
      <c r="F597" s="104"/>
      <c r="G597" s="158">
        <v>0</v>
      </c>
      <c r="H597" s="104"/>
    </row>
    <row r="598" ht="15" customHeight="1" spans="1:8">
      <c r="A598" s="218">
        <v>2080709</v>
      </c>
      <c r="B598" s="98" t="s">
        <v>513</v>
      </c>
      <c r="C598" s="216"/>
      <c r="D598" s="216"/>
      <c r="E598" s="158">
        <v>0</v>
      </c>
      <c r="F598" s="104"/>
      <c r="G598" s="158">
        <v>0</v>
      </c>
      <c r="H598" s="104"/>
    </row>
    <row r="599" ht="15" customHeight="1" spans="1:8">
      <c r="A599" s="218">
        <v>2080711</v>
      </c>
      <c r="B599" s="98" t="s">
        <v>514</v>
      </c>
      <c r="C599" s="216"/>
      <c r="D599" s="216"/>
      <c r="E599" s="158">
        <v>0</v>
      </c>
      <c r="F599" s="104"/>
      <c r="G599" s="158">
        <v>0</v>
      </c>
      <c r="H599" s="104"/>
    </row>
    <row r="600" ht="15" customHeight="1" spans="1:8">
      <c r="A600" s="218">
        <v>2080712</v>
      </c>
      <c r="B600" s="98" t="s">
        <v>515</v>
      </c>
      <c r="C600" s="216"/>
      <c r="D600" s="216"/>
      <c r="E600" s="158">
        <v>0</v>
      </c>
      <c r="F600" s="104"/>
      <c r="G600" s="158">
        <v>0</v>
      </c>
      <c r="H600" s="104"/>
    </row>
    <row r="601" ht="15" customHeight="1" spans="1:8">
      <c r="A601" s="218">
        <v>2080713</v>
      </c>
      <c r="B601" s="98" t="s">
        <v>516</v>
      </c>
      <c r="C601" s="216"/>
      <c r="D601" s="216"/>
      <c r="E601" s="158">
        <v>0</v>
      </c>
      <c r="F601" s="104"/>
      <c r="G601" s="158">
        <v>0</v>
      </c>
      <c r="H601" s="104"/>
    </row>
    <row r="602" ht="15" customHeight="1" spans="1:8">
      <c r="A602" s="218">
        <v>2080799</v>
      </c>
      <c r="B602" s="98" t="s">
        <v>517</v>
      </c>
      <c r="C602" s="216"/>
      <c r="D602" s="216"/>
      <c r="E602" s="158">
        <v>1820</v>
      </c>
      <c r="F602" s="104"/>
      <c r="G602" s="158">
        <v>2596</v>
      </c>
      <c r="H602" s="104">
        <f t="shared" si="19"/>
        <v>-0.298921417565485</v>
      </c>
    </row>
    <row r="603" ht="15" customHeight="1" spans="1:8">
      <c r="A603" s="217">
        <v>20808</v>
      </c>
      <c r="B603" s="136" t="s">
        <v>518</v>
      </c>
      <c r="C603" s="216">
        <v>14232</v>
      </c>
      <c r="D603" s="158">
        <v>14324</v>
      </c>
      <c r="E603" s="158">
        <v>14324</v>
      </c>
      <c r="F603" s="104">
        <f t="shared" si="18"/>
        <v>1</v>
      </c>
      <c r="G603" s="158">
        <v>13259</v>
      </c>
      <c r="H603" s="104">
        <f t="shared" si="19"/>
        <v>0.0803227996078136</v>
      </c>
    </row>
    <row r="604" ht="15" customHeight="1" spans="1:8">
      <c r="A604" s="218">
        <v>2080801</v>
      </c>
      <c r="B604" s="98" t="s">
        <v>519</v>
      </c>
      <c r="C604" s="216"/>
      <c r="D604" s="216"/>
      <c r="E604" s="158">
        <v>1452</v>
      </c>
      <c r="F604" s="104"/>
      <c r="G604" s="158">
        <v>1870</v>
      </c>
      <c r="H604" s="104">
        <f t="shared" si="19"/>
        <v>-0.223529411764706</v>
      </c>
    </row>
    <row r="605" ht="15" customHeight="1" spans="1:8">
      <c r="A605" s="218">
        <v>2080802</v>
      </c>
      <c r="B605" s="98" t="s">
        <v>520</v>
      </c>
      <c r="C605" s="216"/>
      <c r="D605" s="216"/>
      <c r="E605" s="158">
        <v>3252</v>
      </c>
      <c r="F605" s="104"/>
      <c r="G605" s="158">
        <v>7471</v>
      </c>
      <c r="H605" s="104">
        <f t="shared" si="19"/>
        <v>-0.564716905367421</v>
      </c>
    </row>
    <row r="606" ht="15" customHeight="1" spans="1:8">
      <c r="A606" s="218">
        <v>2080803</v>
      </c>
      <c r="B606" s="98" t="s">
        <v>521</v>
      </c>
      <c r="C606" s="216"/>
      <c r="D606" s="216"/>
      <c r="E606" s="158">
        <v>6642</v>
      </c>
      <c r="F606" s="104"/>
      <c r="G606" s="158">
        <v>2206</v>
      </c>
      <c r="H606" s="104">
        <f t="shared" si="19"/>
        <v>2.01087941976428</v>
      </c>
    </row>
    <row r="607" ht="15" customHeight="1" spans="1:8">
      <c r="A607" s="218">
        <v>2080805</v>
      </c>
      <c r="B607" s="98" t="s">
        <v>522</v>
      </c>
      <c r="C607" s="216"/>
      <c r="D607" s="216"/>
      <c r="E607" s="158">
        <v>1626</v>
      </c>
      <c r="F607" s="104"/>
      <c r="G607" s="158">
        <v>973</v>
      </c>
      <c r="H607" s="104">
        <f t="shared" si="19"/>
        <v>0.671120246659815</v>
      </c>
    </row>
    <row r="608" ht="15" customHeight="1" spans="1:8">
      <c r="A608" s="218">
        <v>2080806</v>
      </c>
      <c r="B608" s="98" t="s">
        <v>523</v>
      </c>
      <c r="C608" s="216"/>
      <c r="D608" s="216"/>
      <c r="E608" s="158">
        <v>1163</v>
      </c>
      <c r="F608" s="104"/>
      <c r="G608" s="158">
        <v>0</v>
      </c>
      <c r="H608" s="104"/>
    </row>
    <row r="609" ht="15" customHeight="1" spans="1:8">
      <c r="A609" s="218">
        <v>2080807</v>
      </c>
      <c r="B609" s="98" t="s">
        <v>524</v>
      </c>
      <c r="C609" s="216"/>
      <c r="D609" s="216"/>
      <c r="E609" s="158">
        <v>0</v>
      </c>
      <c r="F609" s="104"/>
      <c r="G609" s="158"/>
      <c r="H609" s="104"/>
    </row>
    <row r="610" ht="15" customHeight="1" spans="1:8">
      <c r="A610" s="218">
        <v>2080808</v>
      </c>
      <c r="B610" s="98" t="s">
        <v>525</v>
      </c>
      <c r="C610" s="216"/>
      <c r="D610" s="216"/>
      <c r="E610" s="158">
        <v>10</v>
      </c>
      <c r="F610" s="104"/>
      <c r="G610" s="158"/>
      <c r="H610" s="104"/>
    </row>
    <row r="611" ht="15" customHeight="1" spans="1:8">
      <c r="A611" s="218">
        <v>2080899</v>
      </c>
      <c r="B611" s="98" t="s">
        <v>526</v>
      </c>
      <c r="C611" s="216"/>
      <c r="D611" s="216"/>
      <c r="E611" s="158">
        <v>179</v>
      </c>
      <c r="F611" s="104"/>
      <c r="G611" s="158">
        <f>713+26</f>
        <v>739</v>
      </c>
      <c r="H611" s="104">
        <f t="shared" si="19"/>
        <v>-0.757780784844384</v>
      </c>
    </row>
    <row r="612" ht="15" customHeight="1" spans="1:8">
      <c r="A612" s="217">
        <v>20809</v>
      </c>
      <c r="B612" s="136" t="s">
        <v>527</v>
      </c>
      <c r="C612" s="216">
        <v>1366</v>
      </c>
      <c r="D612" s="158">
        <v>1671</v>
      </c>
      <c r="E612" s="158">
        <v>1671</v>
      </c>
      <c r="F612" s="104">
        <f t="shared" si="18"/>
        <v>1</v>
      </c>
      <c r="G612" s="158">
        <v>1721</v>
      </c>
      <c r="H612" s="104">
        <f t="shared" si="19"/>
        <v>-0.0290528762347472</v>
      </c>
    </row>
    <row r="613" ht="15" customHeight="1" spans="1:8">
      <c r="A613" s="218">
        <v>2080901</v>
      </c>
      <c r="B613" s="98" t="s">
        <v>528</v>
      </c>
      <c r="C613" s="216"/>
      <c r="D613" s="216"/>
      <c r="E613" s="158">
        <v>439</v>
      </c>
      <c r="F613" s="104"/>
      <c r="G613" s="158">
        <v>587</v>
      </c>
      <c r="H613" s="104">
        <f t="shared" si="19"/>
        <v>-0.252129471890971</v>
      </c>
    </row>
    <row r="614" ht="15" customHeight="1" spans="1:8">
      <c r="A614" s="218">
        <v>2080902</v>
      </c>
      <c r="B614" s="98" t="s">
        <v>529</v>
      </c>
      <c r="C614" s="216"/>
      <c r="D614" s="216"/>
      <c r="E614" s="158">
        <v>159</v>
      </c>
      <c r="F614" s="104"/>
      <c r="G614" s="158">
        <v>327</v>
      </c>
      <c r="H614" s="104">
        <f t="shared" si="19"/>
        <v>-0.513761467889908</v>
      </c>
    </row>
    <row r="615" ht="15" customHeight="1" spans="1:8">
      <c r="A615" s="218">
        <v>2080903</v>
      </c>
      <c r="B615" s="98" t="s">
        <v>530</v>
      </c>
      <c r="C615" s="216"/>
      <c r="D615" s="216"/>
      <c r="E615" s="158">
        <v>0</v>
      </c>
      <c r="F615" s="104"/>
      <c r="G615" s="158">
        <v>10</v>
      </c>
      <c r="H615" s="104">
        <f t="shared" si="19"/>
        <v>-1</v>
      </c>
    </row>
    <row r="616" ht="15" customHeight="1" spans="1:8">
      <c r="A616" s="218">
        <v>2080904</v>
      </c>
      <c r="B616" s="98" t="s">
        <v>531</v>
      </c>
      <c r="C616" s="216"/>
      <c r="D616" s="216"/>
      <c r="E616" s="158">
        <v>31</v>
      </c>
      <c r="F616" s="104"/>
      <c r="G616" s="158">
        <v>44</v>
      </c>
      <c r="H616" s="104">
        <f t="shared" si="19"/>
        <v>-0.295454545454545</v>
      </c>
    </row>
    <row r="617" ht="15" customHeight="1" spans="1:8">
      <c r="A617" s="218">
        <v>2080905</v>
      </c>
      <c r="B617" s="98" t="s">
        <v>532</v>
      </c>
      <c r="C617" s="216"/>
      <c r="D617" s="216"/>
      <c r="E617" s="158">
        <v>186</v>
      </c>
      <c r="F617" s="104"/>
      <c r="G617" s="158">
        <v>239</v>
      </c>
      <c r="H617" s="104">
        <f t="shared" si="19"/>
        <v>-0.221757322175732</v>
      </c>
    </row>
    <row r="618" ht="15" customHeight="1" spans="1:8">
      <c r="A618" s="218">
        <v>2080999</v>
      </c>
      <c r="B618" s="98" t="s">
        <v>533</v>
      </c>
      <c r="C618" s="216"/>
      <c r="D618" s="216"/>
      <c r="E618" s="158">
        <v>856</v>
      </c>
      <c r="F618" s="104"/>
      <c r="G618" s="158">
        <v>514</v>
      </c>
      <c r="H618" s="104">
        <f t="shared" si="19"/>
        <v>0.665369649805447</v>
      </c>
    </row>
    <row r="619" ht="15" customHeight="1" spans="1:8">
      <c r="A619" s="217">
        <v>20810</v>
      </c>
      <c r="B619" s="136" t="s">
        <v>534</v>
      </c>
      <c r="C619" s="216">
        <v>1311</v>
      </c>
      <c r="D619" s="158">
        <v>1519</v>
      </c>
      <c r="E619" s="158">
        <v>1519</v>
      </c>
      <c r="F619" s="104">
        <f t="shared" si="18"/>
        <v>1</v>
      </c>
      <c r="G619" s="158">
        <v>1658</v>
      </c>
      <c r="H619" s="104">
        <f t="shared" si="19"/>
        <v>-0.0838359469240048</v>
      </c>
    </row>
    <row r="620" ht="15" customHeight="1" spans="1:8">
      <c r="A620" s="218">
        <v>2081001</v>
      </c>
      <c r="B620" s="98" t="s">
        <v>535</v>
      </c>
      <c r="C620" s="216"/>
      <c r="D620" s="216"/>
      <c r="E620" s="158">
        <v>379</v>
      </c>
      <c r="F620" s="104"/>
      <c r="G620" s="158">
        <v>424</v>
      </c>
      <c r="H620" s="104">
        <f t="shared" si="19"/>
        <v>-0.106132075471698</v>
      </c>
    </row>
    <row r="621" ht="15" customHeight="1" spans="1:8">
      <c r="A621" s="218">
        <v>2081002</v>
      </c>
      <c r="B621" s="98" t="s">
        <v>536</v>
      </c>
      <c r="C621" s="216"/>
      <c r="D621" s="216"/>
      <c r="E621" s="158">
        <v>617</v>
      </c>
      <c r="F621" s="104"/>
      <c r="G621" s="158">
        <v>463</v>
      </c>
      <c r="H621" s="104">
        <f t="shared" si="19"/>
        <v>0.332613390928726</v>
      </c>
    </row>
    <row r="622" ht="15" customHeight="1" spans="1:8">
      <c r="A622" s="218">
        <v>2081003</v>
      </c>
      <c r="B622" s="98" t="s">
        <v>537</v>
      </c>
      <c r="C622" s="216"/>
      <c r="D622" s="216"/>
      <c r="E622" s="158">
        <v>0</v>
      </c>
      <c r="F622" s="104"/>
      <c r="G622" s="158">
        <v>0</v>
      </c>
      <c r="H622" s="104"/>
    </row>
    <row r="623" ht="15" customHeight="1" spans="1:8">
      <c r="A623" s="218">
        <v>2081004</v>
      </c>
      <c r="B623" s="98" t="s">
        <v>538</v>
      </c>
      <c r="C623" s="216"/>
      <c r="D623" s="216"/>
      <c r="E623" s="158">
        <v>25</v>
      </c>
      <c r="F623" s="104"/>
      <c r="G623" s="158">
        <v>115</v>
      </c>
      <c r="H623" s="104">
        <f t="shared" si="19"/>
        <v>-0.782608695652174</v>
      </c>
    </row>
    <row r="624" ht="15" customHeight="1" spans="1:8">
      <c r="A624" s="218">
        <v>2081005</v>
      </c>
      <c r="B624" s="98" t="s">
        <v>539</v>
      </c>
      <c r="C624" s="216"/>
      <c r="D624" s="216"/>
      <c r="E624" s="158">
        <v>2</v>
      </c>
      <c r="F624" s="104"/>
      <c r="G624" s="158">
        <v>61</v>
      </c>
      <c r="H624" s="104">
        <f t="shared" si="19"/>
        <v>-0.967213114754098</v>
      </c>
    </row>
    <row r="625" ht="15" customHeight="1" spans="1:8">
      <c r="A625" s="218">
        <v>2081006</v>
      </c>
      <c r="B625" s="98" t="s">
        <v>540</v>
      </c>
      <c r="C625" s="216"/>
      <c r="D625" s="216"/>
      <c r="E625" s="158">
        <v>444</v>
      </c>
      <c r="F625" s="104"/>
      <c r="G625" s="158">
        <v>485</v>
      </c>
      <c r="H625" s="104">
        <f t="shared" si="19"/>
        <v>-0.0845360824742268</v>
      </c>
    </row>
    <row r="626" ht="15" customHeight="1" spans="1:8">
      <c r="A626" s="218">
        <v>2081099</v>
      </c>
      <c r="B626" s="98" t="s">
        <v>541</v>
      </c>
      <c r="C626" s="216"/>
      <c r="D626" s="216"/>
      <c r="E626" s="158">
        <v>52</v>
      </c>
      <c r="F626" s="104"/>
      <c r="G626" s="158">
        <v>110</v>
      </c>
      <c r="H626" s="104">
        <f t="shared" si="19"/>
        <v>-0.527272727272727</v>
      </c>
    </row>
    <row r="627" ht="15" customHeight="1" spans="1:8">
      <c r="A627" s="217">
        <v>20811</v>
      </c>
      <c r="B627" s="136" t="s">
        <v>542</v>
      </c>
      <c r="C627" s="216">
        <v>2217</v>
      </c>
      <c r="D627" s="158">
        <v>2344</v>
      </c>
      <c r="E627" s="158">
        <v>2344</v>
      </c>
      <c r="F627" s="104">
        <f t="shared" si="18"/>
        <v>1</v>
      </c>
      <c r="G627" s="158">
        <v>2830</v>
      </c>
      <c r="H627" s="104">
        <f t="shared" si="19"/>
        <v>-0.171731448763251</v>
      </c>
    </row>
    <row r="628" ht="15" customHeight="1" spans="1:8">
      <c r="A628" s="218">
        <v>2081101</v>
      </c>
      <c r="B628" s="98" t="s">
        <v>105</v>
      </c>
      <c r="C628" s="216"/>
      <c r="D628" s="216"/>
      <c r="E628" s="158">
        <v>135</v>
      </c>
      <c r="F628" s="104"/>
      <c r="G628" s="158">
        <v>150</v>
      </c>
      <c r="H628" s="104">
        <f t="shared" si="19"/>
        <v>-0.1</v>
      </c>
    </row>
    <row r="629" ht="15" customHeight="1" spans="1:8">
      <c r="A629" s="218">
        <v>2081102</v>
      </c>
      <c r="B629" s="98" t="s">
        <v>106</v>
      </c>
      <c r="C629" s="216"/>
      <c r="D629" s="216"/>
      <c r="E629" s="158">
        <v>63</v>
      </c>
      <c r="F629" s="104"/>
      <c r="G629" s="158">
        <v>25</v>
      </c>
      <c r="H629" s="104">
        <f t="shared" si="19"/>
        <v>1.52</v>
      </c>
    </row>
    <row r="630" ht="15" customHeight="1" spans="1:8">
      <c r="A630" s="218">
        <v>2081103</v>
      </c>
      <c r="B630" s="98" t="s">
        <v>107</v>
      </c>
      <c r="C630" s="216"/>
      <c r="D630" s="216"/>
      <c r="E630" s="158">
        <v>0</v>
      </c>
      <c r="F630" s="104"/>
      <c r="G630" s="158">
        <v>0</v>
      </c>
      <c r="H630" s="104"/>
    </row>
    <row r="631" ht="15" customHeight="1" spans="1:8">
      <c r="A631" s="218">
        <v>2081104</v>
      </c>
      <c r="B631" s="98" t="s">
        <v>543</v>
      </c>
      <c r="C631" s="216"/>
      <c r="D631" s="216"/>
      <c r="E631" s="158">
        <v>161</v>
      </c>
      <c r="F631" s="104"/>
      <c r="G631" s="158">
        <v>175</v>
      </c>
      <c r="H631" s="104">
        <f t="shared" si="19"/>
        <v>-0.08</v>
      </c>
    </row>
    <row r="632" ht="15" customHeight="1" spans="1:8">
      <c r="A632" s="218">
        <v>2081105</v>
      </c>
      <c r="B632" s="98" t="s">
        <v>544</v>
      </c>
      <c r="C632" s="216"/>
      <c r="D632" s="216"/>
      <c r="E632" s="158">
        <v>44</v>
      </c>
      <c r="F632" s="104"/>
      <c r="G632" s="158">
        <v>164</v>
      </c>
      <c r="H632" s="104">
        <f t="shared" si="19"/>
        <v>-0.731707317073171</v>
      </c>
    </row>
    <row r="633" ht="15" customHeight="1" spans="1:8">
      <c r="A633" s="218">
        <v>2081106</v>
      </c>
      <c r="B633" s="98" t="s">
        <v>545</v>
      </c>
      <c r="C633" s="216"/>
      <c r="D633" s="216"/>
      <c r="E633" s="158">
        <v>0</v>
      </c>
      <c r="F633" s="104"/>
      <c r="G633" s="158">
        <v>0</v>
      </c>
      <c r="H633" s="104"/>
    </row>
    <row r="634" ht="15" customHeight="1" spans="1:8">
      <c r="A634" s="218">
        <v>2081107</v>
      </c>
      <c r="B634" s="98" t="s">
        <v>546</v>
      </c>
      <c r="C634" s="216"/>
      <c r="D634" s="216"/>
      <c r="E634" s="158">
        <v>1858</v>
      </c>
      <c r="F634" s="104"/>
      <c r="G634" s="158">
        <v>1770</v>
      </c>
      <c r="H634" s="104">
        <f t="shared" si="19"/>
        <v>0.0497175141242938</v>
      </c>
    </row>
    <row r="635" ht="15" customHeight="1" spans="1:8">
      <c r="A635" s="218">
        <v>2081199</v>
      </c>
      <c r="B635" s="98" t="s">
        <v>547</v>
      </c>
      <c r="C635" s="216"/>
      <c r="D635" s="216"/>
      <c r="E635" s="158">
        <v>83</v>
      </c>
      <c r="F635" s="104"/>
      <c r="G635" s="158">
        <v>546</v>
      </c>
      <c r="H635" s="104">
        <f t="shared" si="19"/>
        <v>-0.847985347985348</v>
      </c>
    </row>
    <row r="636" ht="15" customHeight="1" spans="1:8">
      <c r="A636" s="217">
        <v>20816</v>
      </c>
      <c r="B636" s="136" t="s">
        <v>548</v>
      </c>
      <c r="C636" s="216">
        <v>18</v>
      </c>
      <c r="D636" s="216">
        <v>18</v>
      </c>
      <c r="E636" s="158">
        <v>18</v>
      </c>
      <c r="F636" s="104">
        <f t="shared" si="18"/>
        <v>1</v>
      </c>
      <c r="G636" s="158">
        <v>5</v>
      </c>
      <c r="H636" s="104">
        <f t="shared" si="19"/>
        <v>2.6</v>
      </c>
    </row>
    <row r="637" ht="15" customHeight="1" spans="1:8">
      <c r="A637" s="218">
        <v>2081601</v>
      </c>
      <c r="B637" s="98" t="s">
        <v>105</v>
      </c>
      <c r="C637" s="216"/>
      <c r="D637" s="216"/>
      <c r="E637" s="158">
        <v>5</v>
      </c>
      <c r="F637" s="104"/>
      <c r="G637" s="158">
        <v>0</v>
      </c>
      <c r="H637" s="104"/>
    </row>
    <row r="638" ht="15" customHeight="1" spans="1:8">
      <c r="A638" s="218">
        <v>2081602</v>
      </c>
      <c r="B638" s="98" t="s">
        <v>106</v>
      </c>
      <c r="C638" s="216"/>
      <c r="D638" s="216"/>
      <c r="E638" s="158">
        <v>0</v>
      </c>
      <c r="F638" s="104"/>
      <c r="G638" s="158">
        <v>3</v>
      </c>
      <c r="H638" s="104">
        <f t="shared" si="19"/>
        <v>-1</v>
      </c>
    </row>
    <row r="639" ht="15" customHeight="1" spans="1:8">
      <c r="A639" s="218">
        <v>2081603</v>
      </c>
      <c r="B639" s="98" t="s">
        <v>107</v>
      </c>
      <c r="C639" s="216"/>
      <c r="D639" s="216"/>
      <c r="E639" s="158">
        <v>0</v>
      </c>
      <c r="F639" s="104"/>
      <c r="G639" s="158">
        <v>0</v>
      </c>
      <c r="H639" s="104"/>
    </row>
    <row r="640" ht="15" customHeight="1" spans="1:8">
      <c r="A640" s="218">
        <v>2081699</v>
      </c>
      <c r="B640" s="98" t="s">
        <v>549</v>
      </c>
      <c r="C640" s="216"/>
      <c r="D640" s="216"/>
      <c r="E640" s="158">
        <v>13</v>
      </c>
      <c r="F640" s="104"/>
      <c r="G640" s="158">
        <v>2</v>
      </c>
      <c r="H640" s="104">
        <f t="shared" si="19"/>
        <v>5.5</v>
      </c>
    </row>
    <row r="641" ht="15" customHeight="1" spans="1:8">
      <c r="A641" s="217">
        <v>20819</v>
      </c>
      <c r="B641" s="136" t="s">
        <v>550</v>
      </c>
      <c r="C641" s="216">
        <v>7226</v>
      </c>
      <c r="D641" s="158">
        <v>7226</v>
      </c>
      <c r="E641" s="158">
        <v>7226</v>
      </c>
      <c r="F641" s="104">
        <f t="shared" ref="F641:F701" si="20">E641/D641</f>
        <v>1</v>
      </c>
      <c r="G641" s="158">
        <v>7467</v>
      </c>
      <c r="H641" s="104">
        <f t="shared" si="19"/>
        <v>-0.0322753448506763</v>
      </c>
    </row>
    <row r="642" ht="15" customHeight="1" spans="1:8">
      <c r="A642" s="218">
        <v>2081901</v>
      </c>
      <c r="B642" s="98" t="s">
        <v>551</v>
      </c>
      <c r="C642" s="216"/>
      <c r="D642" s="216"/>
      <c r="E642" s="158">
        <v>921</v>
      </c>
      <c r="F642" s="104"/>
      <c r="G642" s="158">
        <v>941</v>
      </c>
      <c r="H642" s="104">
        <f t="shared" si="19"/>
        <v>-0.0212539851222104</v>
      </c>
    </row>
    <row r="643" ht="15" customHeight="1" spans="1:8">
      <c r="A643" s="218">
        <v>2081902</v>
      </c>
      <c r="B643" s="98" t="s">
        <v>552</v>
      </c>
      <c r="C643" s="216"/>
      <c r="D643" s="216"/>
      <c r="E643" s="158">
        <v>6305</v>
      </c>
      <c r="F643" s="104"/>
      <c r="G643" s="158">
        <v>6526</v>
      </c>
      <c r="H643" s="104">
        <f t="shared" si="19"/>
        <v>-0.0338645418326693</v>
      </c>
    </row>
    <row r="644" ht="15" customHeight="1" spans="1:8">
      <c r="A644" s="217">
        <v>20820</v>
      </c>
      <c r="B644" s="136" t="s">
        <v>553</v>
      </c>
      <c r="C644" s="216">
        <v>1530</v>
      </c>
      <c r="D644" s="158">
        <v>1530</v>
      </c>
      <c r="E644" s="158">
        <v>1530</v>
      </c>
      <c r="F644" s="104">
        <f t="shared" si="20"/>
        <v>1</v>
      </c>
      <c r="G644" s="158">
        <v>377</v>
      </c>
      <c r="H644" s="104">
        <f t="shared" si="19"/>
        <v>3.05835543766578</v>
      </c>
    </row>
    <row r="645" ht="15" customHeight="1" spans="1:8">
      <c r="A645" s="218">
        <v>2082001</v>
      </c>
      <c r="B645" s="98" t="s">
        <v>554</v>
      </c>
      <c r="C645" s="216"/>
      <c r="D645" s="216"/>
      <c r="E645" s="158">
        <v>1341</v>
      </c>
      <c r="F645" s="104"/>
      <c r="G645" s="158">
        <v>183</v>
      </c>
      <c r="H645" s="104">
        <f t="shared" si="19"/>
        <v>6.32786885245902</v>
      </c>
    </row>
    <row r="646" ht="15" customHeight="1" spans="1:8">
      <c r="A646" s="218">
        <v>2082002</v>
      </c>
      <c r="B646" s="98" t="s">
        <v>555</v>
      </c>
      <c r="C646" s="216"/>
      <c r="D646" s="216"/>
      <c r="E646" s="158">
        <v>189</v>
      </c>
      <c r="F646" s="104"/>
      <c r="G646" s="158">
        <v>194</v>
      </c>
      <c r="H646" s="104">
        <f t="shared" si="19"/>
        <v>-0.0257731958762887</v>
      </c>
    </row>
    <row r="647" ht="15" customHeight="1" spans="1:8">
      <c r="A647" s="217">
        <v>20821</v>
      </c>
      <c r="B647" s="136" t="s">
        <v>556</v>
      </c>
      <c r="C647" s="216">
        <v>8625</v>
      </c>
      <c r="D647" s="158">
        <v>8625</v>
      </c>
      <c r="E647" s="158">
        <v>8625</v>
      </c>
      <c r="F647" s="104">
        <f t="shared" si="20"/>
        <v>1</v>
      </c>
      <c r="G647" s="158">
        <v>6647</v>
      </c>
      <c r="H647" s="104">
        <f t="shared" ref="H647:H710" si="21">(E647-G647)/G647</f>
        <v>0.29757785467128</v>
      </c>
    </row>
    <row r="648" ht="15" customHeight="1" spans="1:8">
      <c r="A648" s="218">
        <v>2082101</v>
      </c>
      <c r="B648" s="98" t="s">
        <v>557</v>
      </c>
      <c r="C648" s="216"/>
      <c r="D648" s="216"/>
      <c r="E648" s="158">
        <v>0</v>
      </c>
      <c r="F648" s="104"/>
      <c r="G648" s="158">
        <v>0</v>
      </c>
      <c r="H648" s="104"/>
    </row>
    <row r="649" ht="15" customHeight="1" spans="1:8">
      <c r="A649" s="218">
        <v>2082102</v>
      </c>
      <c r="B649" s="98" t="s">
        <v>558</v>
      </c>
      <c r="C649" s="216"/>
      <c r="D649" s="216"/>
      <c r="E649" s="158">
        <v>8625</v>
      </c>
      <c r="F649" s="104"/>
      <c r="G649" s="158">
        <v>6647</v>
      </c>
      <c r="H649" s="104">
        <f t="shared" si="21"/>
        <v>0.29757785467128</v>
      </c>
    </row>
    <row r="650" ht="15" customHeight="1" spans="1:8">
      <c r="A650" s="217">
        <v>20824</v>
      </c>
      <c r="B650" s="136" t="s">
        <v>559</v>
      </c>
      <c r="C650" s="216"/>
      <c r="D650" s="216"/>
      <c r="E650" s="158">
        <v>0</v>
      </c>
      <c r="F650" s="104"/>
      <c r="G650" s="158">
        <v>0</v>
      </c>
      <c r="H650" s="104"/>
    </row>
    <row r="651" ht="15" customHeight="1" spans="1:8">
      <c r="A651" s="218">
        <v>2082401</v>
      </c>
      <c r="B651" s="98" t="s">
        <v>560</v>
      </c>
      <c r="C651" s="216"/>
      <c r="D651" s="216"/>
      <c r="E651" s="158">
        <v>0</v>
      </c>
      <c r="F651" s="104"/>
      <c r="G651" s="158">
        <v>0</v>
      </c>
      <c r="H651" s="104"/>
    </row>
    <row r="652" ht="15" customHeight="1" spans="1:8">
      <c r="A652" s="218">
        <v>2082402</v>
      </c>
      <c r="B652" s="98" t="s">
        <v>561</v>
      </c>
      <c r="C652" s="216"/>
      <c r="D652" s="216"/>
      <c r="E652" s="158">
        <v>0</v>
      </c>
      <c r="F652" s="104"/>
      <c r="G652" s="158">
        <v>0</v>
      </c>
      <c r="H652" s="104"/>
    </row>
    <row r="653" ht="15" customHeight="1" spans="1:8">
      <c r="A653" s="217">
        <v>20825</v>
      </c>
      <c r="B653" s="136" t="s">
        <v>562</v>
      </c>
      <c r="C653" s="216">
        <v>44</v>
      </c>
      <c r="D653" s="158">
        <v>44</v>
      </c>
      <c r="E653" s="158">
        <v>44</v>
      </c>
      <c r="F653" s="104">
        <f t="shared" si="20"/>
        <v>1</v>
      </c>
      <c r="G653" s="158">
        <v>52</v>
      </c>
      <c r="H653" s="104">
        <f t="shared" si="21"/>
        <v>-0.153846153846154</v>
      </c>
    </row>
    <row r="654" ht="15" customHeight="1" spans="1:8">
      <c r="A654" s="218">
        <v>2082501</v>
      </c>
      <c r="B654" s="98" t="s">
        <v>563</v>
      </c>
      <c r="C654" s="216"/>
      <c r="D654" s="216"/>
      <c r="E654" s="158">
        <v>0</v>
      </c>
      <c r="F654" s="104"/>
      <c r="G654" s="158">
        <v>0</v>
      </c>
      <c r="H654" s="104"/>
    </row>
    <row r="655" ht="15" customHeight="1" spans="1:8">
      <c r="A655" s="218">
        <v>2082502</v>
      </c>
      <c r="B655" s="98" t="s">
        <v>564</v>
      </c>
      <c r="C655" s="216"/>
      <c r="D655" s="216"/>
      <c r="E655" s="158">
        <v>44</v>
      </c>
      <c r="F655" s="104"/>
      <c r="G655" s="158">
        <v>52</v>
      </c>
      <c r="H655" s="104">
        <f t="shared" si="21"/>
        <v>-0.153846153846154</v>
      </c>
    </row>
    <row r="656" ht="15" customHeight="1" spans="1:8">
      <c r="A656" s="217">
        <v>20826</v>
      </c>
      <c r="B656" s="136" t="s">
        <v>565</v>
      </c>
      <c r="C656" s="216">
        <v>19471</v>
      </c>
      <c r="D656" s="158">
        <v>19471</v>
      </c>
      <c r="E656" s="158">
        <v>19471</v>
      </c>
      <c r="F656" s="104">
        <f t="shared" si="20"/>
        <v>1</v>
      </c>
      <c r="G656" s="158">
        <v>17583</v>
      </c>
      <c r="H656" s="104">
        <f t="shared" si="21"/>
        <v>0.10737644315532</v>
      </c>
    </row>
    <row r="657" ht="15" customHeight="1" spans="1:8">
      <c r="A657" s="218">
        <v>2082601</v>
      </c>
      <c r="B657" s="98" t="s">
        <v>566</v>
      </c>
      <c r="C657" s="216"/>
      <c r="D657" s="216"/>
      <c r="E657" s="158">
        <v>779</v>
      </c>
      <c r="F657" s="104"/>
      <c r="G657" s="158">
        <v>0</v>
      </c>
      <c r="H657" s="104"/>
    </row>
    <row r="658" ht="15" customHeight="1" spans="1:8">
      <c r="A658" s="218">
        <v>2082602</v>
      </c>
      <c r="B658" s="98" t="s">
        <v>567</v>
      </c>
      <c r="C658" s="216"/>
      <c r="D658" s="216"/>
      <c r="E658" s="158">
        <v>18692</v>
      </c>
      <c r="F658" s="104"/>
      <c r="G658" s="158">
        <v>17583</v>
      </c>
      <c r="H658" s="104">
        <f t="shared" si="21"/>
        <v>0.0630722857305352</v>
      </c>
    </row>
    <row r="659" ht="15" customHeight="1" spans="1:8">
      <c r="A659" s="218">
        <v>2082699</v>
      </c>
      <c r="B659" s="98" t="s">
        <v>568</v>
      </c>
      <c r="C659" s="216"/>
      <c r="D659" s="216"/>
      <c r="E659" s="158">
        <v>0</v>
      </c>
      <c r="F659" s="104"/>
      <c r="G659" s="158">
        <v>0</v>
      </c>
      <c r="H659" s="104"/>
    </row>
    <row r="660" ht="15" customHeight="1" spans="1:8">
      <c r="A660" s="217">
        <v>20827</v>
      </c>
      <c r="B660" s="136" t="s">
        <v>569</v>
      </c>
      <c r="C660" s="216">
        <v>316</v>
      </c>
      <c r="D660" s="158">
        <v>316</v>
      </c>
      <c r="E660" s="158">
        <v>316</v>
      </c>
      <c r="F660" s="104">
        <f t="shared" si="20"/>
        <v>1</v>
      </c>
      <c r="G660" s="158">
        <v>3215</v>
      </c>
      <c r="H660" s="104">
        <f t="shared" si="21"/>
        <v>-0.901710730948678</v>
      </c>
    </row>
    <row r="661" ht="15" customHeight="1" spans="1:8">
      <c r="A661" s="218">
        <v>2082701</v>
      </c>
      <c r="B661" s="98" t="s">
        <v>570</v>
      </c>
      <c r="C661" s="216"/>
      <c r="D661" s="216"/>
      <c r="E661" s="158">
        <v>0</v>
      </c>
      <c r="F661" s="104"/>
      <c r="G661" s="158">
        <v>0</v>
      </c>
      <c r="H661" s="104"/>
    </row>
    <row r="662" ht="15" customHeight="1" spans="1:8">
      <c r="A662" s="218">
        <v>2082702</v>
      </c>
      <c r="B662" s="98" t="s">
        <v>571</v>
      </c>
      <c r="C662" s="216"/>
      <c r="D662" s="216"/>
      <c r="E662" s="158">
        <v>0</v>
      </c>
      <c r="F662" s="104"/>
      <c r="G662" s="158">
        <v>0</v>
      </c>
      <c r="H662" s="104"/>
    </row>
    <row r="663" ht="15" customHeight="1" spans="1:8">
      <c r="A663" s="218">
        <v>2082799</v>
      </c>
      <c r="B663" s="98" t="s">
        <v>572</v>
      </c>
      <c r="C663" s="216"/>
      <c r="D663" s="216"/>
      <c r="E663" s="158">
        <v>316</v>
      </c>
      <c r="F663" s="104"/>
      <c r="G663" s="158">
        <v>3215</v>
      </c>
      <c r="H663" s="104">
        <f t="shared" si="21"/>
        <v>-0.901710730948678</v>
      </c>
    </row>
    <row r="664" ht="15" customHeight="1" spans="1:8">
      <c r="A664" s="217">
        <v>20828</v>
      </c>
      <c r="B664" s="136" t="s">
        <v>573</v>
      </c>
      <c r="C664" s="216">
        <v>473</v>
      </c>
      <c r="D664" s="158">
        <v>552</v>
      </c>
      <c r="E664" s="158">
        <v>552</v>
      </c>
      <c r="F664" s="104">
        <f t="shared" si="20"/>
        <v>1</v>
      </c>
      <c r="G664" s="158">
        <v>987</v>
      </c>
      <c r="H664" s="104">
        <f t="shared" si="21"/>
        <v>-0.440729483282675</v>
      </c>
    </row>
    <row r="665" ht="15" customHeight="1" spans="1:8">
      <c r="A665" s="218">
        <v>2082801</v>
      </c>
      <c r="B665" s="98" t="s">
        <v>105</v>
      </c>
      <c r="C665" s="216"/>
      <c r="D665" s="216"/>
      <c r="E665" s="158">
        <v>165</v>
      </c>
      <c r="F665" s="104"/>
      <c r="G665" s="158">
        <v>132</v>
      </c>
      <c r="H665" s="104">
        <f t="shared" si="21"/>
        <v>0.25</v>
      </c>
    </row>
    <row r="666" ht="15" customHeight="1" spans="1:8">
      <c r="A666" s="218">
        <v>2082802</v>
      </c>
      <c r="B666" s="98" t="s">
        <v>106</v>
      </c>
      <c r="C666" s="216"/>
      <c r="D666" s="216"/>
      <c r="E666" s="158">
        <v>0</v>
      </c>
      <c r="F666" s="104"/>
      <c r="G666" s="158">
        <v>0</v>
      </c>
      <c r="H666" s="104"/>
    </row>
    <row r="667" ht="15" customHeight="1" spans="1:8">
      <c r="A667" s="218">
        <v>2082803</v>
      </c>
      <c r="B667" s="98" t="s">
        <v>107</v>
      </c>
      <c r="C667" s="216"/>
      <c r="D667" s="216"/>
      <c r="E667" s="158">
        <v>0</v>
      </c>
      <c r="F667" s="104"/>
      <c r="G667" s="158">
        <v>0</v>
      </c>
      <c r="H667" s="104"/>
    </row>
    <row r="668" ht="15" customHeight="1" spans="1:8">
      <c r="A668" s="218">
        <v>2082804</v>
      </c>
      <c r="B668" s="98" t="s">
        <v>574</v>
      </c>
      <c r="C668" s="216"/>
      <c r="D668" s="216"/>
      <c r="E668" s="158">
        <v>300</v>
      </c>
      <c r="F668" s="104"/>
      <c r="G668" s="158">
        <v>696</v>
      </c>
      <c r="H668" s="104">
        <f t="shared" si="21"/>
        <v>-0.568965517241379</v>
      </c>
    </row>
    <row r="669" ht="15" customHeight="1" spans="1:8">
      <c r="A669" s="218">
        <v>2082805</v>
      </c>
      <c r="B669" s="98" t="s">
        <v>575</v>
      </c>
      <c r="C669" s="216"/>
      <c r="D669" s="216"/>
      <c r="E669" s="158">
        <v>0</v>
      </c>
      <c r="F669" s="104"/>
      <c r="G669" s="158">
        <v>0</v>
      </c>
      <c r="H669" s="104"/>
    </row>
    <row r="670" ht="15" customHeight="1" spans="1:8">
      <c r="A670" s="218">
        <v>2082850</v>
      </c>
      <c r="B670" s="98" t="s">
        <v>114</v>
      </c>
      <c r="C670" s="216"/>
      <c r="D670" s="216"/>
      <c r="E670" s="158">
        <v>0</v>
      </c>
      <c r="F670" s="104"/>
      <c r="G670" s="158">
        <v>0</v>
      </c>
      <c r="H670" s="104"/>
    </row>
    <row r="671" ht="15" customHeight="1" spans="1:8">
      <c r="A671" s="218">
        <v>2082899</v>
      </c>
      <c r="B671" s="98" t="s">
        <v>576</v>
      </c>
      <c r="C671" s="216"/>
      <c r="D671" s="216"/>
      <c r="E671" s="158">
        <v>87</v>
      </c>
      <c r="F671" s="104"/>
      <c r="G671" s="158">
        <v>159</v>
      </c>
      <c r="H671" s="104">
        <f t="shared" si="21"/>
        <v>-0.452830188679245</v>
      </c>
    </row>
    <row r="672" ht="15" customHeight="1" spans="1:8">
      <c r="A672" s="217">
        <v>20830</v>
      </c>
      <c r="B672" s="136" t="s">
        <v>577</v>
      </c>
      <c r="C672" s="216"/>
      <c r="D672" s="216"/>
      <c r="E672" s="158">
        <v>0</v>
      </c>
      <c r="F672" s="104"/>
      <c r="G672" s="158">
        <v>97</v>
      </c>
      <c r="H672" s="104">
        <f t="shared" si="21"/>
        <v>-1</v>
      </c>
    </row>
    <row r="673" ht="15" customHeight="1" spans="1:8">
      <c r="A673" s="218">
        <v>2083001</v>
      </c>
      <c r="B673" s="98" t="s">
        <v>578</v>
      </c>
      <c r="C673" s="216"/>
      <c r="D673" s="216"/>
      <c r="E673" s="158">
        <v>0</v>
      </c>
      <c r="F673" s="104"/>
      <c r="G673" s="158">
        <v>97</v>
      </c>
      <c r="H673" s="104">
        <f t="shared" si="21"/>
        <v>-1</v>
      </c>
    </row>
    <row r="674" ht="15" customHeight="1" spans="1:8">
      <c r="A674" s="218">
        <v>2083099</v>
      </c>
      <c r="B674" s="98" t="s">
        <v>579</v>
      </c>
      <c r="C674" s="216"/>
      <c r="D674" s="216"/>
      <c r="E674" s="158">
        <v>0</v>
      </c>
      <c r="F674" s="104"/>
      <c r="G674" s="158">
        <v>0</v>
      </c>
      <c r="H674" s="104"/>
    </row>
    <row r="675" ht="15" customHeight="1" spans="1:8">
      <c r="A675" s="217">
        <v>20899</v>
      </c>
      <c r="B675" s="136" t="s">
        <v>580</v>
      </c>
      <c r="C675" s="216">
        <v>853</v>
      </c>
      <c r="D675" s="158">
        <v>878</v>
      </c>
      <c r="E675" s="158">
        <v>878</v>
      </c>
      <c r="F675" s="104">
        <f t="shared" si="20"/>
        <v>1</v>
      </c>
      <c r="G675" s="158">
        <v>459</v>
      </c>
      <c r="H675" s="104">
        <f t="shared" si="21"/>
        <v>0.912854030501089</v>
      </c>
    </row>
    <row r="676" ht="15" customHeight="1" spans="1:8">
      <c r="A676" s="218">
        <v>2089999</v>
      </c>
      <c r="B676" s="98" t="s">
        <v>581</v>
      </c>
      <c r="C676" s="216"/>
      <c r="D676" s="216"/>
      <c r="E676" s="158">
        <v>878</v>
      </c>
      <c r="F676" s="104"/>
      <c r="G676" s="158">
        <v>459</v>
      </c>
      <c r="H676" s="104">
        <f t="shared" si="21"/>
        <v>0.912854030501089</v>
      </c>
    </row>
    <row r="677" ht="15" customHeight="1" spans="1:8">
      <c r="A677" s="217">
        <v>210</v>
      </c>
      <c r="B677" s="136" t="s">
        <v>582</v>
      </c>
      <c r="C677" s="216">
        <v>66000</v>
      </c>
      <c r="D677" s="158">
        <v>76413</v>
      </c>
      <c r="E677" s="158">
        <v>76314</v>
      </c>
      <c r="F677" s="104">
        <f t="shared" si="20"/>
        <v>0.998704408935652</v>
      </c>
      <c r="G677" s="158">
        <v>65633</v>
      </c>
      <c r="H677" s="104">
        <f t="shared" si="21"/>
        <v>0.162738256669663</v>
      </c>
    </row>
    <row r="678" ht="15" customHeight="1" spans="1:8">
      <c r="A678" s="217">
        <v>21001</v>
      </c>
      <c r="B678" s="136" t="s">
        <v>583</v>
      </c>
      <c r="C678" s="216">
        <v>2509</v>
      </c>
      <c r="D678" s="158">
        <v>2509</v>
      </c>
      <c r="E678" s="158">
        <v>2509</v>
      </c>
      <c r="F678" s="104">
        <f t="shared" si="20"/>
        <v>1</v>
      </c>
      <c r="G678" s="158">
        <v>3207</v>
      </c>
      <c r="H678" s="104">
        <f t="shared" si="21"/>
        <v>-0.217648893046461</v>
      </c>
    </row>
    <row r="679" ht="15" customHeight="1" spans="1:8">
      <c r="A679" s="218">
        <v>2100101</v>
      </c>
      <c r="B679" s="98" t="s">
        <v>105</v>
      </c>
      <c r="C679" s="216"/>
      <c r="D679" s="216"/>
      <c r="E679" s="158">
        <v>1608</v>
      </c>
      <c r="F679" s="104"/>
      <c r="G679" s="158">
        <v>1599</v>
      </c>
      <c r="H679" s="104">
        <f t="shared" si="21"/>
        <v>0.00562851782363977</v>
      </c>
    </row>
    <row r="680" ht="15" customHeight="1" spans="1:8">
      <c r="A680" s="218">
        <v>2100102</v>
      </c>
      <c r="B680" s="98" t="s">
        <v>106</v>
      </c>
      <c r="C680" s="216"/>
      <c r="D680" s="216"/>
      <c r="E680" s="158">
        <v>224</v>
      </c>
      <c r="F680" s="104"/>
      <c r="G680" s="158">
        <v>165</v>
      </c>
      <c r="H680" s="104">
        <f t="shared" si="21"/>
        <v>0.357575757575758</v>
      </c>
    </row>
    <row r="681" ht="15" customHeight="1" spans="1:8">
      <c r="A681" s="218">
        <v>2100103</v>
      </c>
      <c r="B681" s="98" t="s">
        <v>107</v>
      </c>
      <c r="C681" s="216"/>
      <c r="D681" s="216"/>
      <c r="E681" s="158">
        <v>0</v>
      </c>
      <c r="F681" s="104"/>
      <c r="G681" s="158">
        <v>18</v>
      </c>
      <c r="H681" s="104">
        <f t="shared" si="21"/>
        <v>-1</v>
      </c>
    </row>
    <row r="682" ht="15" customHeight="1" spans="1:8">
      <c r="A682" s="218">
        <v>2100199</v>
      </c>
      <c r="B682" s="98" t="s">
        <v>584</v>
      </c>
      <c r="C682" s="216"/>
      <c r="D682" s="216"/>
      <c r="E682" s="158">
        <v>677</v>
      </c>
      <c r="F682" s="104"/>
      <c r="G682" s="158">
        <v>1425</v>
      </c>
      <c r="H682" s="104">
        <f t="shared" si="21"/>
        <v>-0.524912280701754</v>
      </c>
    </row>
    <row r="683" ht="15" customHeight="1" spans="1:8">
      <c r="A683" s="217">
        <v>21002</v>
      </c>
      <c r="B683" s="136" t="s">
        <v>585</v>
      </c>
      <c r="C683" s="216">
        <v>447</v>
      </c>
      <c r="D683" s="158">
        <v>547</v>
      </c>
      <c r="E683" s="158">
        <v>547</v>
      </c>
      <c r="F683" s="104">
        <f t="shared" si="20"/>
        <v>1</v>
      </c>
      <c r="G683" s="158">
        <v>336</v>
      </c>
      <c r="H683" s="104">
        <f t="shared" si="21"/>
        <v>0.62797619047619</v>
      </c>
    </row>
    <row r="684" ht="15" customHeight="1" spans="1:8">
      <c r="A684" s="218">
        <v>2100201</v>
      </c>
      <c r="B684" s="98" t="s">
        <v>586</v>
      </c>
      <c r="C684" s="216"/>
      <c r="D684" s="216"/>
      <c r="E684" s="158">
        <v>0</v>
      </c>
      <c r="F684" s="104"/>
      <c r="G684" s="158">
        <v>0</v>
      </c>
      <c r="H684" s="104"/>
    </row>
    <row r="685" ht="15" customHeight="1" spans="1:8">
      <c r="A685" s="218">
        <v>2100202</v>
      </c>
      <c r="B685" s="98" t="s">
        <v>587</v>
      </c>
      <c r="C685" s="216"/>
      <c r="D685" s="216"/>
      <c r="E685" s="158">
        <v>0</v>
      </c>
      <c r="F685" s="104"/>
      <c r="G685" s="158">
        <v>0</v>
      </c>
      <c r="H685" s="104"/>
    </row>
    <row r="686" ht="15" customHeight="1" spans="1:8">
      <c r="A686" s="218">
        <v>2100203</v>
      </c>
      <c r="B686" s="98" t="s">
        <v>588</v>
      </c>
      <c r="C686" s="216"/>
      <c r="D686" s="216"/>
      <c r="E686" s="158">
        <v>0</v>
      </c>
      <c r="F686" s="104"/>
      <c r="G686" s="158">
        <v>0</v>
      </c>
      <c r="H686" s="104"/>
    </row>
    <row r="687" ht="15" customHeight="1" spans="1:8">
      <c r="A687" s="218">
        <v>2100204</v>
      </c>
      <c r="B687" s="98" t="s">
        <v>589</v>
      </c>
      <c r="C687" s="216"/>
      <c r="D687" s="216"/>
      <c r="E687" s="158">
        <v>0</v>
      </c>
      <c r="F687" s="104"/>
      <c r="G687" s="158">
        <v>0</v>
      </c>
      <c r="H687" s="104"/>
    </row>
    <row r="688" ht="15" customHeight="1" spans="1:8">
      <c r="A688" s="218">
        <v>2100205</v>
      </c>
      <c r="B688" s="98" t="s">
        <v>590</v>
      </c>
      <c r="C688" s="216"/>
      <c r="D688" s="216"/>
      <c r="E688" s="158">
        <v>0</v>
      </c>
      <c r="F688" s="104"/>
      <c r="G688" s="158">
        <v>0</v>
      </c>
      <c r="H688" s="104"/>
    </row>
    <row r="689" ht="15" customHeight="1" spans="1:8">
      <c r="A689" s="218">
        <v>2100206</v>
      </c>
      <c r="B689" s="98" t="s">
        <v>591</v>
      </c>
      <c r="C689" s="216"/>
      <c r="D689" s="216"/>
      <c r="E689" s="158">
        <v>0</v>
      </c>
      <c r="F689" s="104"/>
      <c r="G689" s="158">
        <v>0</v>
      </c>
      <c r="H689" s="104"/>
    </row>
    <row r="690" ht="15" customHeight="1" spans="1:8">
      <c r="A690" s="218">
        <v>2100207</v>
      </c>
      <c r="B690" s="98" t="s">
        <v>592</v>
      </c>
      <c r="C690" s="216"/>
      <c r="D690" s="216"/>
      <c r="E690" s="158">
        <v>0</v>
      </c>
      <c r="F690" s="104"/>
      <c r="G690" s="158">
        <v>0</v>
      </c>
      <c r="H690" s="104"/>
    </row>
    <row r="691" ht="15" customHeight="1" spans="1:8">
      <c r="A691" s="218">
        <v>2100208</v>
      </c>
      <c r="B691" s="98" t="s">
        <v>593</v>
      </c>
      <c r="C691" s="216"/>
      <c r="D691" s="216"/>
      <c r="E691" s="158">
        <v>0</v>
      </c>
      <c r="F691" s="104"/>
      <c r="G691" s="158">
        <v>0</v>
      </c>
      <c r="H691" s="104"/>
    </row>
    <row r="692" ht="15" customHeight="1" spans="1:8">
      <c r="A692" s="218">
        <v>2100209</v>
      </c>
      <c r="B692" s="98" t="s">
        <v>594</v>
      </c>
      <c r="C692" s="216"/>
      <c r="D692" s="216"/>
      <c r="E692" s="158">
        <v>0</v>
      </c>
      <c r="F692" s="104"/>
      <c r="G692" s="158">
        <v>0</v>
      </c>
      <c r="H692" s="104"/>
    </row>
    <row r="693" ht="15" customHeight="1" spans="1:8">
      <c r="A693" s="218">
        <v>2100210</v>
      </c>
      <c r="B693" s="98" t="s">
        <v>595</v>
      </c>
      <c r="C693" s="216"/>
      <c r="D693" s="216"/>
      <c r="E693" s="158">
        <v>0</v>
      </c>
      <c r="F693" s="104"/>
      <c r="G693" s="158">
        <v>0</v>
      </c>
      <c r="H693" s="104"/>
    </row>
    <row r="694" ht="15" customHeight="1" spans="1:8">
      <c r="A694" s="218">
        <v>2100211</v>
      </c>
      <c r="B694" s="98" t="s">
        <v>596</v>
      </c>
      <c r="C694" s="216"/>
      <c r="D694" s="216"/>
      <c r="E694" s="158">
        <v>0</v>
      </c>
      <c r="F694" s="104"/>
      <c r="G694" s="158">
        <v>0</v>
      </c>
      <c r="H694" s="104"/>
    </row>
    <row r="695" ht="15" customHeight="1" spans="1:8">
      <c r="A695" s="218">
        <v>2100212</v>
      </c>
      <c r="B695" s="98" t="s">
        <v>597</v>
      </c>
      <c r="C695" s="216"/>
      <c r="D695" s="216"/>
      <c r="E695" s="158">
        <v>0</v>
      </c>
      <c r="F695" s="104"/>
      <c r="G695" s="158">
        <v>0</v>
      </c>
      <c r="H695" s="104"/>
    </row>
    <row r="696" ht="15" customHeight="1" spans="1:8">
      <c r="A696" s="218">
        <v>2100299</v>
      </c>
      <c r="B696" s="98" t="s">
        <v>598</v>
      </c>
      <c r="C696" s="216"/>
      <c r="D696" s="216"/>
      <c r="E696" s="158">
        <v>547</v>
      </c>
      <c r="F696" s="104"/>
      <c r="G696" s="158">
        <v>336</v>
      </c>
      <c r="H696" s="104">
        <f t="shared" si="21"/>
        <v>0.62797619047619</v>
      </c>
    </row>
    <row r="697" ht="15" customHeight="1" spans="1:8">
      <c r="A697" s="217">
        <v>21003</v>
      </c>
      <c r="B697" s="136" t="s">
        <v>599</v>
      </c>
      <c r="C697" s="216">
        <v>1829</v>
      </c>
      <c r="D697" s="158">
        <v>1829</v>
      </c>
      <c r="E697" s="158">
        <v>1829</v>
      </c>
      <c r="F697" s="104">
        <f t="shared" si="20"/>
        <v>1</v>
      </c>
      <c r="G697" s="158">
        <v>3360</v>
      </c>
      <c r="H697" s="104">
        <f t="shared" si="21"/>
        <v>-0.455654761904762</v>
      </c>
    </row>
    <row r="698" ht="15" customHeight="1" spans="1:8">
      <c r="A698" s="218">
        <v>2100301</v>
      </c>
      <c r="B698" s="98" t="s">
        <v>600</v>
      </c>
      <c r="C698" s="216"/>
      <c r="D698" s="216"/>
      <c r="E698" s="158">
        <v>0</v>
      </c>
      <c r="F698" s="104"/>
      <c r="G698" s="158">
        <v>0</v>
      </c>
      <c r="H698" s="104"/>
    </row>
    <row r="699" ht="15" customHeight="1" spans="1:8">
      <c r="A699" s="218">
        <v>2100302</v>
      </c>
      <c r="B699" s="98" t="s">
        <v>601</v>
      </c>
      <c r="C699" s="216"/>
      <c r="D699" s="216"/>
      <c r="E699" s="158">
        <v>1047</v>
      </c>
      <c r="F699" s="104"/>
      <c r="G699" s="158">
        <v>601</v>
      </c>
      <c r="H699" s="104">
        <f t="shared" si="21"/>
        <v>0.742096505823627</v>
      </c>
    </row>
    <row r="700" ht="15" customHeight="1" spans="1:8">
      <c r="A700" s="218">
        <v>2100399</v>
      </c>
      <c r="B700" s="98" t="s">
        <v>602</v>
      </c>
      <c r="C700" s="216"/>
      <c r="D700" s="216"/>
      <c r="E700" s="158">
        <v>782</v>
      </c>
      <c r="F700" s="104"/>
      <c r="G700" s="158">
        <v>2759</v>
      </c>
      <c r="H700" s="104">
        <f t="shared" si="21"/>
        <v>-0.716563972453788</v>
      </c>
    </row>
    <row r="701" ht="15" customHeight="1" spans="1:8">
      <c r="A701" s="217">
        <v>21004</v>
      </c>
      <c r="B701" s="136" t="s">
        <v>603</v>
      </c>
      <c r="C701" s="216">
        <v>9221</v>
      </c>
      <c r="D701" s="158">
        <v>9587</v>
      </c>
      <c r="E701" s="158">
        <v>9587</v>
      </c>
      <c r="F701" s="104">
        <f t="shared" si="20"/>
        <v>1</v>
      </c>
      <c r="G701" s="158">
        <v>7547</v>
      </c>
      <c r="H701" s="104">
        <f t="shared" si="21"/>
        <v>0.270306081886842</v>
      </c>
    </row>
    <row r="702" ht="15" customHeight="1" spans="1:8">
      <c r="A702" s="218">
        <v>2100401</v>
      </c>
      <c r="B702" s="98" t="s">
        <v>604</v>
      </c>
      <c r="C702" s="216"/>
      <c r="D702" s="216"/>
      <c r="E702" s="158">
        <v>1376</v>
      </c>
      <c r="F702" s="104"/>
      <c r="G702" s="158">
        <v>807</v>
      </c>
      <c r="H702" s="104">
        <f t="shared" si="21"/>
        <v>0.705080545229244</v>
      </c>
    </row>
    <row r="703" ht="15" customHeight="1" spans="1:8">
      <c r="A703" s="218">
        <v>2100402</v>
      </c>
      <c r="B703" s="98" t="s">
        <v>605</v>
      </c>
      <c r="C703" s="216"/>
      <c r="D703" s="216"/>
      <c r="E703" s="158">
        <v>41</v>
      </c>
      <c r="F703" s="104"/>
      <c r="G703" s="158">
        <v>119</v>
      </c>
      <c r="H703" s="104">
        <f t="shared" si="21"/>
        <v>-0.65546218487395</v>
      </c>
    </row>
    <row r="704" ht="15" customHeight="1" spans="1:8">
      <c r="A704" s="218">
        <v>2100403</v>
      </c>
      <c r="B704" s="98" t="s">
        <v>606</v>
      </c>
      <c r="C704" s="216"/>
      <c r="D704" s="216"/>
      <c r="E704" s="158">
        <v>150</v>
      </c>
      <c r="F704" s="104"/>
      <c r="G704" s="158">
        <v>60</v>
      </c>
      <c r="H704" s="104">
        <f t="shared" si="21"/>
        <v>1.5</v>
      </c>
    </row>
    <row r="705" ht="15" customHeight="1" spans="1:8">
      <c r="A705" s="218">
        <v>2100404</v>
      </c>
      <c r="B705" s="98" t="s">
        <v>607</v>
      </c>
      <c r="C705" s="216"/>
      <c r="D705" s="216"/>
      <c r="E705" s="158">
        <v>136</v>
      </c>
      <c r="F705" s="104"/>
      <c r="G705" s="158">
        <v>159</v>
      </c>
      <c r="H705" s="104">
        <f t="shared" si="21"/>
        <v>-0.144654088050314</v>
      </c>
    </row>
    <row r="706" ht="15" customHeight="1" spans="1:8">
      <c r="A706" s="218">
        <v>2100405</v>
      </c>
      <c r="B706" s="98" t="s">
        <v>608</v>
      </c>
      <c r="C706" s="216"/>
      <c r="D706" s="216"/>
      <c r="E706" s="158">
        <v>25</v>
      </c>
      <c r="F706" s="104"/>
      <c r="G706" s="158">
        <v>0</v>
      </c>
      <c r="H706" s="104"/>
    </row>
    <row r="707" ht="15" customHeight="1" spans="1:8">
      <c r="A707" s="218">
        <v>2100406</v>
      </c>
      <c r="B707" s="98" t="s">
        <v>609</v>
      </c>
      <c r="C707" s="216"/>
      <c r="D707" s="216"/>
      <c r="E707" s="158">
        <v>0</v>
      </c>
      <c r="F707" s="104"/>
      <c r="G707" s="158">
        <v>0</v>
      </c>
      <c r="H707" s="104"/>
    </row>
    <row r="708" ht="15" customHeight="1" spans="1:8">
      <c r="A708" s="218">
        <v>2100407</v>
      </c>
      <c r="B708" s="98" t="s">
        <v>610</v>
      </c>
      <c r="C708" s="216"/>
      <c r="D708" s="216"/>
      <c r="E708" s="158">
        <v>0</v>
      </c>
      <c r="F708" s="104"/>
      <c r="G708" s="158">
        <v>0</v>
      </c>
      <c r="H708" s="104"/>
    </row>
    <row r="709" ht="15" customHeight="1" spans="1:8">
      <c r="A709" s="218">
        <v>2100408</v>
      </c>
      <c r="B709" s="98" t="s">
        <v>611</v>
      </c>
      <c r="C709" s="216"/>
      <c r="D709" s="216"/>
      <c r="E709" s="158">
        <v>4966</v>
      </c>
      <c r="F709" s="104"/>
      <c r="G709" s="158">
        <v>4548</v>
      </c>
      <c r="H709" s="104">
        <f t="shared" si="21"/>
        <v>0.0919085312225154</v>
      </c>
    </row>
    <row r="710" ht="15" customHeight="1" spans="1:8">
      <c r="A710" s="218">
        <v>2100409</v>
      </c>
      <c r="B710" s="98" t="s">
        <v>612</v>
      </c>
      <c r="C710" s="216"/>
      <c r="D710" s="216"/>
      <c r="E710" s="158">
        <v>2148</v>
      </c>
      <c r="F710" s="104"/>
      <c r="G710" s="158">
        <v>542</v>
      </c>
      <c r="H710" s="104">
        <f t="shared" si="21"/>
        <v>2.96309963099631</v>
      </c>
    </row>
    <row r="711" ht="15" customHeight="1" spans="1:8">
      <c r="A711" s="218">
        <v>2100410</v>
      </c>
      <c r="B711" s="98" t="s">
        <v>613</v>
      </c>
      <c r="C711" s="216"/>
      <c r="D711" s="216"/>
      <c r="E711" s="158">
        <v>42</v>
      </c>
      <c r="F711" s="104"/>
      <c r="G711" s="158">
        <v>826</v>
      </c>
      <c r="H711" s="104">
        <f t="shared" ref="H711:H774" si="22">(E711-G711)/G711</f>
        <v>-0.949152542372881</v>
      </c>
    </row>
    <row r="712" ht="15" customHeight="1" spans="1:8">
      <c r="A712" s="218">
        <v>2100499</v>
      </c>
      <c r="B712" s="98" t="s">
        <v>614</v>
      </c>
      <c r="C712" s="216"/>
      <c r="D712" s="216"/>
      <c r="E712" s="158">
        <v>703</v>
      </c>
      <c r="F712" s="104"/>
      <c r="G712" s="158">
        <v>486</v>
      </c>
      <c r="H712" s="104">
        <f t="shared" si="22"/>
        <v>0.446502057613169</v>
      </c>
    </row>
    <row r="713" ht="15" customHeight="1" spans="1:8">
      <c r="A713" s="217">
        <v>21006</v>
      </c>
      <c r="B713" s="136" t="s">
        <v>615</v>
      </c>
      <c r="C713" s="216">
        <v>0</v>
      </c>
      <c r="D713" s="158">
        <v>110</v>
      </c>
      <c r="E713" s="158">
        <v>11</v>
      </c>
      <c r="F713" s="104">
        <f t="shared" ref="F713:F764" si="23">E713/D713</f>
        <v>0.1</v>
      </c>
      <c r="G713" s="158">
        <v>127</v>
      </c>
      <c r="H713" s="104">
        <f t="shared" si="22"/>
        <v>-0.913385826771654</v>
      </c>
    </row>
    <row r="714" ht="15" customHeight="1" spans="1:8">
      <c r="A714" s="218">
        <v>2100601</v>
      </c>
      <c r="B714" s="98" t="s">
        <v>616</v>
      </c>
      <c r="C714" s="216"/>
      <c r="D714" s="216"/>
      <c r="E714" s="158">
        <v>11</v>
      </c>
      <c r="F714" s="104"/>
      <c r="G714" s="158">
        <v>127</v>
      </c>
      <c r="H714" s="104">
        <f t="shared" si="22"/>
        <v>-0.913385826771654</v>
      </c>
    </row>
    <row r="715" ht="15" customHeight="1" spans="1:8">
      <c r="A715" s="218">
        <v>2100699</v>
      </c>
      <c r="B715" s="98" t="s">
        <v>617</v>
      </c>
      <c r="C715" s="216"/>
      <c r="D715" s="216"/>
      <c r="E715" s="158">
        <v>0</v>
      </c>
      <c r="F715" s="104"/>
      <c r="G715" s="158">
        <v>0</v>
      </c>
      <c r="H715" s="104"/>
    </row>
    <row r="716" ht="15" customHeight="1" spans="1:8">
      <c r="A716" s="217">
        <v>21007</v>
      </c>
      <c r="B716" s="136" t="s">
        <v>618</v>
      </c>
      <c r="C716" s="216">
        <v>3201</v>
      </c>
      <c r="D716" s="158">
        <v>3648</v>
      </c>
      <c r="E716" s="158">
        <v>3648</v>
      </c>
      <c r="F716" s="104">
        <f t="shared" si="23"/>
        <v>1</v>
      </c>
      <c r="G716" s="158">
        <v>4574</v>
      </c>
      <c r="H716" s="104">
        <f t="shared" si="22"/>
        <v>-0.20244862264976</v>
      </c>
    </row>
    <row r="717" ht="15" customHeight="1" spans="1:8">
      <c r="A717" s="218">
        <v>2100716</v>
      </c>
      <c r="B717" s="98" t="s">
        <v>619</v>
      </c>
      <c r="C717" s="216"/>
      <c r="D717" s="216"/>
      <c r="E717" s="158">
        <v>36</v>
      </c>
      <c r="F717" s="104"/>
      <c r="G717" s="158">
        <v>22</v>
      </c>
      <c r="H717" s="104">
        <f t="shared" si="22"/>
        <v>0.636363636363636</v>
      </c>
    </row>
    <row r="718" ht="15" customHeight="1" spans="1:8">
      <c r="A718" s="218">
        <v>2100717</v>
      </c>
      <c r="B718" s="98" t="s">
        <v>620</v>
      </c>
      <c r="C718" s="216"/>
      <c r="D718" s="216"/>
      <c r="E718" s="158">
        <v>3210</v>
      </c>
      <c r="F718" s="104"/>
      <c r="G718" s="158">
        <v>4385</v>
      </c>
      <c r="H718" s="104">
        <f t="shared" si="22"/>
        <v>-0.267958950969213</v>
      </c>
    </row>
    <row r="719" ht="15" customHeight="1" spans="1:8">
      <c r="A719" s="218">
        <v>2100799</v>
      </c>
      <c r="B719" s="98" t="s">
        <v>621</v>
      </c>
      <c r="C719" s="216"/>
      <c r="D719" s="216"/>
      <c r="E719" s="158">
        <v>402</v>
      </c>
      <c r="F719" s="104"/>
      <c r="G719" s="158">
        <v>167</v>
      </c>
      <c r="H719" s="104">
        <f t="shared" si="22"/>
        <v>1.40718562874252</v>
      </c>
    </row>
    <row r="720" ht="15" customHeight="1" spans="1:8">
      <c r="A720" s="217">
        <v>21011</v>
      </c>
      <c r="B720" s="136" t="s">
        <v>622</v>
      </c>
      <c r="C720" s="216">
        <v>8962</v>
      </c>
      <c r="D720" s="216">
        <v>8962</v>
      </c>
      <c r="E720" s="158">
        <v>8962</v>
      </c>
      <c r="F720" s="104">
        <f t="shared" si="23"/>
        <v>1</v>
      </c>
      <c r="G720" s="158">
        <v>0</v>
      </c>
      <c r="H720" s="104"/>
    </row>
    <row r="721" ht="15" customHeight="1" spans="1:8">
      <c r="A721" s="218">
        <v>2101101</v>
      </c>
      <c r="B721" s="98" t="s">
        <v>623</v>
      </c>
      <c r="C721" s="216"/>
      <c r="D721" s="216"/>
      <c r="E721" s="158">
        <v>8962</v>
      </c>
      <c r="F721" s="104"/>
      <c r="G721" s="158">
        <v>0</v>
      </c>
      <c r="H721" s="104"/>
    </row>
    <row r="722" ht="15" customHeight="1" spans="1:8">
      <c r="A722" s="218">
        <v>2101102</v>
      </c>
      <c r="B722" s="98" t="s">
        <v>624</v>
      </c>
      <c r="C722" s="216"/>
      <c r="D722" s="216"/>
      <c r="E722" s="158">
        <v>0</v>
      </c>
      <c r="F722" s="104"/>
      <c r="G722" s="158">
        <v>0</v>
      </c>
      <c r="H722" s="104"/>
    </row>
    <row r="723" ht="15" customHeight="1" spans="1:8">
      <c r="A723" s="218">
        <v>2101103</v>
      </c>
      <c r="B723" s="98" t="s">
        <v>625</v>
      </c>
      <c r="C723" s="216"/>
      <c r="D723" s="216"/>
      <c r="E723" s="158">
        <v>0</v>
      </c>
      <c r="F723" s="104"/>
      <c r="G723" s="158">
        <v>0</v>
      </c>
      <c r="H723" s="104"/>
    </row>
    <row r="724" ht="15" customHeight="1" spans="1:8">
      <c r="A724" s="218">
        <v>2101199</v>
      </c>
      <c r="B724" s="98" t="s">
        <v>626</v>
      </c>
      <c r="C724" s="216"/>
      <c r="D724" s="216"/>
      <c r="E724" s="158">
        <v>0</v>
      </c>
      <c r="F724" s="104"/>
      <c r="G724" s="158">
        <v>0</v>
      </c>
      <c r="H724" s="104"/>
    </row>
    <row r="725" ht="15" customHeight="1" spans="1:8">
      <c r="A725" s="217">
        <v>21012</v>
      </c>
      <c r="B725" s="136" t="s">
        <v>627</v>
      </c>
      <c r="C725" s="216">
        <v>35624</v>
      </c>
      <c r="D725" s="158">
        <v>45013</v>
      </c>
      <c r="E725" s="158">
        <v>45013</v>
      </c>
      <c r="F725" s="104">
        <f t="shared" si="23"/>
        <v>1</v>
      </c>
      <c r="G725" s="158">
        <v>44397</v>
      </c>
      <c r="H725" s="104">
        <f t="shared" si="22"/>
        <v>0.013874811361128</v>
      </c>
    </row>
    <row r="726" ht="15" customHeight="1" spans="1:8">
      <c r="A726" s="218">
        <v>2101201</v>
      </c>
      <c r="B726" s="98" t="s">
        <v>628</v>
      </c>
      <c r="C726" s="216"/>
      <c r="D726" s="216"/>
      <c r="E726" s="158">
        <v>0</v>
      </c>
      <c r="F726" s="104"/>
      <c r="G726" s="158">
        <v>0</v>
      </c>
      <c r="H726" s="104"/>
    </row>
    <row r="727" ht="15" customHeight="1" spans="1:8">
      <c r="A727" s="218">
        <v>2101202</v>
      </c>
      <c r="B727" s="98" t="s">
        <v>629</v>
      </c>
      <c r="C727" s="216"/>
      <c r="D727" s="216"/>
      <c r="E727" s="158">
        <v>44775</v>
      </c>
      <c r="F727" s="104"/>
      <c r="G727" s="158">
        <v>43183</v>
      </c>
      <c r="H727" s="104">
        <f t="shared" si="22"/>
        <v>0.0368663594470046</v>
      </c>
    </row>
    <row r="728" ht="15" customHeight="1" spans="1:8">
      <c r="A728" s="218">
        <v>2101299</v>
      </c>
      <c r="B728" s="98" t="s">
        <v>630</v>
      </c>
      <c r="C728" s="216"/>
      <c r="D728" s="216"/>
      <c r="E728" s="158">
        <v>238</v>
      </c>
      <c r="F728" s="104"/>
      <c r="G728" s="158">
        <v>1214</v>
      </c>
      <c r="H728" s="104">
        <f t="shared" si="22"/>
        <v>-0.803953871499176</v>
      </c>
    </row>
    <row r="729" ht="15" customHeight="1" spans="1:8">
      <c r="A729" s="217">
        <v>21013</v>
      </c>
      <c r="B729" s="136" t="s">
        <v>631</v>
      </c>
      <c r="C729" s="216">
        <v>3037</v>
      </c>
      <c r="D729" s="158">
        <v>3037</v>
      </c>
      <c r="E729" s="158">
        <v>3037</v>
      </c>
      <c r="F729" s="104">
        <f t="shared" si="23"/>
        <v>1</v>
      </c>
      <c r="G729" s="158">
        <v>2</v>
      </c>
      <c r="H729" s="104">
        <f t="shared" si="22"/>
        <v>1517.5</v>
      </c>
    </row>
    <row r="730" ht="15" customHeight="1" spans="1:8">
      <c r="A730" s="218">
        <v>2101301</v>
      </c>
      <c r="B730" s="98" t="s">
        <v>632</v>
      </c>
      <c r="C730" s="216"/>
      <c r="D730" s="216"/>
      <c r="E730" s="158">
        <v>13</v>
      </c>
      <c r="F730" s="104"/>
      <c r="G730" s="158">
        <v>1</v>
      </c>
      <c r="H730" s="104">
        <f t="shared" si="22"/>
        <v>12</v>
      </c>
    </row>
    <row r="731" ht="15" customHeight="1" spans="1:8">
      <c r="A731" s="218">
        <v>2101302</v>
      </c>
      <c r="B731" s="98" t="s">
        <v>633</v>
      </c>
      <c r="C731" s="216"/>
      <c r="D731" s="216"/>
      <c r="E731" s="158">
        <v>0</v>
      </c>
      <c r="F731" s="104"/>
      <c r="G731" s="158">
        <v>0</v>
      </c>
      <c r="H731" s="104"/>
    </row>
    <row r="732" ht="15" customHeight="1" spans="1:8">
      <c r="A732" s="218">
        <v>2101399</v>
      </c>
      <c r="B732" s="98" t="s">
        <v>634</v>
      </c>
      <c r="C732" s="216"/>
      <c r="D732" s="216"/>
      <c r="E732" s="158">
        <v>3024</v>
      </c>
      <c r="F732" s="104"/>
      <c r="G732" s="158">
        <v>1</v>
      </c>
      <c r="H732" s="104">
        <f t="shared" si="22"/>
        <v>3023</v>
      </c>
    </row>
    <row r="733" ht="15" customHeight="1" spans="1:8">
      <c r="A733" s="217">
        <v>21014</v>
      </c>
      <c r="B733" s="136" t="s">
        <v>635</v>
      </c>
      <c r="C733" s="216">
        <v>277</v>
      </c>
      <c r="D733" s="158">
        <v>277</v>
      </c>
      <c r="E733" s="158">
        <v>277</v>
      </c>
      <c r="F733" s="104">
        <f t="shared" si="23"/>
        <v>1</v>
      </c>
      <c r="G733" s="158">
        <v>341</v>
      </c>
      <c r="H733" s="104">
        <f t="shared" si="22"/>
        <v>-0.187683284457478</v>
      </c>
    </row>
    <row r="734" ht="15" customHeight="1" spans="1:8">
      <c r="A734" s="218">
        <v>2101401</v>
      </c>
      <c r="B734" s="98" t="s">
        <v>636</v>
      </c>
      <c r="C734" s="216"/>
      <c r="D734" s="216"/>
      <c r="E734" s="158">
        <v>277</v>
      </c>
      <c r="F734" s="104"/>
      <c r="G734" s="158">
        <v>341</v>
      </c>
      <c r="H734" s="104">
        <f t="shared" si="22"/>
        <v>-0.187683284457478</v>
      </c>
    </row>
    <row r="735" ht="15" customHeight="1" spans="1:8">
      <c r="A735" s="218">
        <v>2101499</v>
      </c>
      <c r="B735" s="98" t="s">
        <v>637</v>
      </c>
      <c r="C735" s="216"/>
      <c r="D735" s="216"/>
      <c r="E735" s="158">
        <v>0</v>
      </c>
      <c r="F735" s="104"/>
      <c r="G735" s="158">
        <v>0</v>
      </c>
      <c r="H735" s="104"/>
    </row>
    <row r="736" ht="15" customHeight="1" spans="1:8">
      <c r="A736" s="217">
        <v>21015</v>
      </c>
      <c r="B736" s="136" t="s">
        <v>638</v>
      </c>
      <c r="C736" s="216">
        <v>534</v>
      </c>
      <c r="D736" s="216">
        <v>534</v>
      </c>
      <c r="E736" s="158">
        <v>534</v>
      </c>
      <c r="F736" s="104">
        <f t="shared" si="23"/>
        <v>1</v>
      </c>
      <c r="G736" s="158">
        <v>127</v>
      </c>
      <c r="H736" s="104">
        <f t="shared" si="22"/>
        <v>3.20472440944882</v>
      </c>
    </row>
    <row r="737" ht="15" customHeight="1" spans="1:8">
      <c r="A737" s="218">
        <v>2101501</v>
      </c>
      <c r="B737" s="98" t="s">
        <v>105</v>
      </c>
      <c r="C737" s="216"/>
      <c r="D737" s="216"/>
      <c r="E737" s="158">
        <v>461</v>
      </c>
      <c r="F737" s="104"/>
      <c r="G737" s="158">
        <v>0</v>
      </c>
      <c r="H737" s="104"/>
    </row>
    <row r="738" ht="15" customHeight="1" spans="1:8">
      <c r="A738" s="218">
        <v>2101502</v>
      </c>
      <c r="B738" s="98" t="s">
        <v>106</v>
      </c>
      <c r="C738" s="216"/>
      <c r="D738" s="216"/>
      <c r="E738" s="158">
        <v>0</v>
      </c>
      <c r="F738" s="104"/>
      <c r="G738" s="158">
        <v>0</v>
      </c>
      <c r="H738" s="104"/>
    </row>
    <row r="739" ht="15" customHeight="1" spans="1:8">
      <c r="A739" s="218">
        <v>2101503</v>
      </c>
      <c r="B739" s="98" t="s">
        <v>107</v>
      </c>
      <c r="C739" s="216"/>
      <c r="D739" s="216"/>
      <c r="E739" s="158">
        <v>0</v>
      </c>
      <c r="F739" s="104"/>
      <c r="G739" s="158">
        <v>0</v>
      </c>
      <c r="H739" s="104"/>
    </row>
    <row r="740" ht="15" customHeight="1" spans="1:8">
      <c r="A740" s="218">
        <v>2101504</v>
      </c>
      <c r="B740" s="98" t="s">
        <v>146</v>
      </c>
      <c r="C740" s="216"/>
      <c r="D740" s="216"/>
      <c r="E740" s="158">
        <v>0</v>
      </c>
      <c r="F740" s="104"/>
      <c r="G740" s="158">
        <v>0</v>
      </c>
      <c r="H740" s="104"/>
    </row>
    <row r="741" ht="15" customHeight="1" spans="1:8">
      <c r="A741" s="218">
        <v>2101505</v>
      </c>
      <c r="B741" s="98" t="s">
        <v>639</v>
      </c>
      <c r="C741" s="216"/>
      <c r="D741" s="216"/>
      <c r="E741" s="158">
        <v>0</v>
      </c>
      <c r="F741" s="104"/>
      <c r="G741" s="158">
        <v>0</v>
      </c>
      <c r="H741" s="104"/>
    </row>
    <row r="742" ht="15" customHeight="1" spans="1:8">
      <c r="A742" s="218">
        <v>2101506</v>
      </c>
      <c r="B742" s="98" t="s">
        <v>640</v>
      </c>
      <c r="C742" s="216"/>
      <c r="D742" s="216"/>
      <c r="E742" s="158">
        <v>0</v>
      </c>
      <c r="F742" s="104"/>
      <c r="G742" s="158">
        <v>0</v>
      </c>
      <c r="H742" s="104"/>
    </row>
    <row r="743" ht="15" customHeight="1" spans="1:8">
      <c r="A743" s="218">
        <v>2101550</v>
      </c>
      <c r="B743" s="98" t="s">
        <v>114</v>
      </c>
      <c r="C743" s="216"/>
      <c r="D743" s="216"/>
      <c r="E743" s="158">
        <v>0</v>
      </c>
      <c r="F743" s="104"/>
      <c r="G743" s="158">
        <v>0</v>
      </c>
      <c r="H743" s="104"/>
    </row>
    <row r="744" ht="15" customHeight="1" spans="1:8">
      <c r="A744" s="218">
        <v>2101599</v>
      </c>
      <c r="B744" s="98" t="s">
        <v>641</v>
      </c>
      <c r="C744" s="216"/>
      <c r="D744" s="216"/>
      <c r="E744" s="158">
        <v>73</v>
      </c>
      <c r="F744" s="104"/>
      <c r="G744" s="158">
        <v>127</v>
      </c>
      <c r="H744" s="104">
        <f t="shared" si="22"/>
        <v>-0.425196850393701</v>
      </c>
    </row>
    <row r="745" ht="15" customHeight="1" spans="1:8">
      <c r="A745" s="217">
        <v>21016</v>
      </c>
      <c r="B745" s="136" t="s">
        <v>642</v>
      </c>
      <c r="C745" s="216">
        <v>20</v>
      </c>
      <c r="D745" s="216">
        <v>20</v>
      </c>
      <c r="E745" s="158">
        <v>20</v>
      </c>
      <c r="F745" s="104">
        <f t="shared" si="23"/>
        <v>1</v>
      </c>
      <c r="G745" s="158">
        <v>22</v>
      </c>
      <c r="H745" s="104">
        <f t="shared" si="22"/>
        <v>-0.0909090909090909</v>
      </c>
    </row>
    <row r="746" ht="15" customHeight="1" spans="1:8">
      <c r="A746" s="218">
        <v>2101601</v>
      </c>
      <c r="B746" s="98" t="s">
        <v>643</v>
      </c>
      <c r="C746" s="216"/>
      <c r="D746" s="216"/>
      <c r="E746" s="158">
        <v>20</v>
      </c>
      <c r="F746" s="104"/>
      <c r="G746" s="158">
        <v>22</v>
      </c>
      <c r="H746" s="104">
        <f t="shared" si="22"/>
        <v>-0.0909090909090909</v>
      </c>
    </row>
    <row r="747" ht="15" customHeight="1" spans="1:8">
      <c r="A747" s="217">
        <v>21099</v>
      </c>
      <c r="B747" s="136" t="s">
        <v>644</v>
      </c>
      <c r="C747" s="216">
        <v>339</v>
      </c>
      <c r="D747" s="158">
        <v>340</v>
      </c>
      <c r="E747" s="158">
        <v>340</v>
      </c>
      <c r="F747" s="104">
        <f t="shared" si="23"/>
        <v>1</v>
      </c>
      <c r="G747" s="158">
        <v>1593</v>
      </c>
      <c r="H747" s="104">
        <f t="shared" si="22"/>
        <v>-0.786566227244193</v>
      </c>
    </row>
    <row r="748" ht="15" customHeight="1" spans="1:8">
      <c r="A748" s="218">
        <v>2109999</v>
      </c>
      <c r="B748" s="98" t="s">
        <v>645</v>
      </c>
      <c r="C748" s="216"/>
      <c r="D748" s="216"/>
      <c r="E748" s="158">
        <v>340</v>
      </c>
      <c r="F748" s="104"/>
      <c r="G748" s="158">
        <v>1593</v>
      </c>
      <c r="H748" s="104">
        <f t="shared" si="22"/>
        <v>-0.786566227244193</v>
      </c>
    </row>
    <row r="749" ht="15" customHeight="1" spans="1:8">
      <c r="A749" s="217">
        <v>211</v>
      </c>
      <c r="B749" s="136" t="s">
        <v>646</v>
      </c>
      <c r="C749" s="216">
        <v>8000</v>
      </c>
      <c r="D749" s="158">
        <v>4962</v>
      </c>
      <c r="E749" s="158">
        <v>4705</v>
      </c>
      <c r="F749" s="104">
        <f t="shared" si="23"/>
        <v>0.948206368399839</v>
      </c>
      <c r="G749" s="158">
        <v>6531</v>
      </c>
      <c r="H749" s="104">
        <f t="shared" si="22"/>
        <v>-0.279589649364569</v>
      </c>
    </row>
    <row r="750" ht="15" customHeight="1" spans="1:8">
      <c r="A750" s="217">
        <v>21101</v>
      </c>
      <c r="B750" s="136" t="s">
        <v>647</v>
      </c>
      <c r="C750" s="216">
        <v>82</v>
      </c>
      <c r="D750" s="158">
        <v>82</v>
      </c>
      <c r="E750" s="158">
        <v>82</v>
      </c>
      <c r="F750" s="104">
        <f t="shared" si="23"/>
        <v>1</v>
      </c>
      <c r="G750" s="158">
        <v>127</v>
      </c>
      <c r="H750" s="104">
        <f t="shared" si="22"/>
        <v>-0.354330708661417</v>
      </c>
    </row>
    <row r="751" ht="15" customHeight="1" spans="1:8">
      <c r="A751" s="218">
        <v>2110101</v>
      </c>
      <c r="B751" s="98" t="s">
        <v>105</v>
      </c>
      <c r="C751" s="216"/>
      <c r="D751" s="216"/>
      <c r="E751" s="158">
        <v>0</v>
      </c>
      <c r="F751" s="104"/>
      <c r="G751" s="158">
        <v>0</v>
      </c>
      <c r="H751" s="104"/>
    </row>
    <row r="752" ht="15" customHeight="1" spans="1:8">
      <c r="A752" s="218">
        <v>2110102</v>
      </c>
      <c r="B752" s="98" t="s">
        <v>106</v>
      </c>
      <c r="C752" s="216"/>
      <c r="D752" s="216"/>
      <c r="E752" s="158">
        <v>29</v>
      </c>
      <c r="F752" s="104"/>
      <c r="G752" s="158">
        <v>20</v>
      </c>
      <c r="H752" s="104">
        <f t="shared" si="22"/>
        <v>0.45</v>
      </c>
    </row>
    <row r="753" ht="15" customHeight="1" spans="1:8">
      <c r="A753" s="218">
        <v>2110103</v>
      </c>
      <c r="B753" s="98" t="s">
        <v>107</v>
      </c>
      <c r="C753" s="216"/>
      <c r="D753" s="216"/>
      <c r="E753" s="158">
        <v>0</v>
      </c>
      <c r="F753" s="104"/>
      <c r="G753" s="158">
        <v>0</v>
      </c>
      <c r="H753" s="104"/>
    </row>
    <row r="754" ht="15" customHeight="1" spans="1:8">
      <c r="A754" s="218">
        <v>2110104</v>
      </c>
      <c r="B754" s="98" t="s">
        <v>648</v>
      </c>
      <c r="C754" s="216"/>
      <c r="D754" s="216"/>
      <c r="E754" s="158">
        <v>0</v>
      </c>
      <c r="F754" s="104"/>
      <c r="G754" s="158">
        <v>0</v>
      </c>
      <c r="H754" s="104"/>
    </row>
    <row r="755" ht="15" customHeight="1" spans="1:8">
      <c r="A755" s="218">
        <v>2110105</v>
      </c>
      <c r="B755" s="98" t="s">
        <v>649</v>
      </c>
      <c r="C755" s="216"/>
      <c r="D755" s="216"/>
      <c r="E755" s="158">
        <v>0</v>
      </c>
      <c r="F755" s="104"/>
      <c r="G755" s="158">
        <v>3</v>
      </c>
      <c r="H755" s="104">
        <f t="shared" si="22"/>
        <v>-1</v>
      </c>
    </row>
    <row r="756" ht="15" customHeight="1" spans="1:8">
      <c r="A756" s="218">
        <v>2110106</v>
      </c>
      <c r="B756" s="98" t="s">
        <v>650</v>
      </c>
      <c r="C756" s="216"/>
      <c r="D756" s="216"/>
      <c r="E756" s="158">
        <v>0</v>
      </c>
      <c r="F756" s="104"/>
      <c r="G756" s="158">
        <v>0</v>
      </c>
      <c r="H756" s="104"/>
    </row>
    <row r="757" ht="15" customHeight="1" spans="1:8">
      <c r="A757" s="218">
        <v>2110107</v>
      </c>
      <c r="B757" s="98" t="s">
        <v>651</v>
      </c>
      <c r="C757" s="216"/>
      <c r="D757" s="216"/>
      <c r="E757" s="158">
        <v>0</v>
      </c>
      <c r="F757" s="104"/>
      <c r="G757" s="158">
        <v>0</v>
      </c>
      <c r="H757" s="104"/>
    </row>
    <row r="758" ht="15" customHeight="1" spans="1:8">
      <c r="A758" s="218">
        <v>2110108</v>
      </c>
      <c r="B758" s="98" t="s">
        <v>652</v>
      </c>
      <c r="C758" s="216"/>
      <c r="D758" s="216"/>
      <c r="E758" s="158">
        <v>0</v>
      </c>
      <c r="F758" s="104"/>
      <c r="G758" s="158">
        <v>0</v>
      </c>
      <c r="H758" s="104"/>
    </row>
    <row r="759" ht="15" customHeight="1" spans="1:8">
      <c r="A759" s="218">
        <v>2110199</v>
      </c>
      <c r="B759" s="98" t="s">
        <v>653</v>
      </c>
      <c r="C759" s="216"/>
      <c r="D759" s="216"/>
      <c r="E759" s="158">
        <v>53</v>
      </c>
      <c r="F759" s="104"/>
      <c r="G759" s="158">
        <v>104</v>
      </c>
      <c r="H759" s="104">
        <f t="shared" si="22"/>
        <v>-0.490384615384615</v>
      </c>
    </row>
    <row r="760" ht="15" customHeight="1" spans="1:8">
      <c r="A760" s="217">
        <v>21102</v>
      </c>
      <c r="B760" s="136" t="s">
        <v>654</v>
      </c>
      <c r="C760" s="216"/>
      <c r="D760" s="158"/>
      <c r="E760" s="158">
        <v>0</v>
      </c>
      <c r="F760" s="104"/>
      <c r="G760" s="158">
        <v>3</v>
      </c>
      <c r="H760" s="104">
        <f t="shared" si="22"/>
        <v>-1</v>
      </c>
    </row>
    <row r="761" ht="15" customHeight="1" spans="1:8">
      <c r="A761" s="218">
        <v>2110203</v>
      </c>
      <c r="B761" s="98" t="s">
        <v>655</v>
      </c>
      <c r="C761" s="216"/>
      <c r="D761" s="216"/>
      <c r="E761" s="158">
        <v>0</v>
      </c>
      <c r="F761" s="104"/>
      <c r="G761" s="158">
        <v>0</v>
      </c>
      <c r="H761" s="104"/>
    </row>
    <row r="762" ht="15" customHeight="1" spans="1:8">
      <c r="A762" s="218">
        <v>2110204</v>
      </c>
      <c r="B762" s="98" t="s">
        <v>656</v>
      </c>
      <c r="C762" s="216"/>
      <c r="D762" s="216"/>
      <c r="E762" s="158">
        <v>0</v>
      </c>
      <c r="F762" s="104"/>
      <c r="G762" s="158">
        <v>0</v>
      </c>
      <c r="H762" s="104"/>
    </row>
    <row r="763" ht="15" customHeight="1" spans="1:8">
      <c r="A763" s="218">
        <v>2110299</v>
      </c>
      <c r="B763" s="98" t="s">
        <v>657</v>
      </c>
      <c r="C763" s="216"/>
      <c r="D763" s="216"/>
      <c r="E763" s="158">
        <v>0</v>
      </c>
      <c r="F763" s="104"/>
      <c r="G763" s="158">
        <v>3</v>
      </c>
      <c r="H763" s="104">
        <f t="shared" si="22"/>
        <v>-1</v>
      </c>
    </row>
    <row r="764" ht="15" customHeight="1" spans="1:8">
      <c r="A764" s="217">
        <v>21103</v>
      </c>
      <c r="B764" s="136" t="s">
        <v>658</v>
      </c>
      <c r="C764" s="216">
        <v>7029</v>
      </c>
      <c r="D764" s="158">
        <v>3044</v>
      </c>
      <c r="E764" s="158">
        <v>3044</v>
      </c>
      <c r="F764" s="104">
        <f t="shared" si="23"/>
        <v>1</v>
      </c>
      <c r="G764" s="158">
        <v>1885</v>
      </c>
      <c r="H764" s="104">
        <f t="shared" si="22"/>
        <v>0.614854111405836</v>
      </c>
    </row>
    <row r="765" ht="15" customHeight="1" spans="1:8">
      <c r="A765" s="218">
        <v>2110301</v>
      </c>
      <c r="B765" s="98" t="s">
        <v>659</v>
      </c>
      <c r="C765" s="216"/>
      <c r="D765" s="216"/>
      <c r="E765" s="158">
        <v>44</v>
      </c>
      <c r="F765" s="104"/>
      <c r="G765" s="158">
        <v>80</v>
      </c>
      <c r="H765" s="104">
        <f t="shared" si="22"/>
        <v>-0.45</v>
      </c>
    </row>
    <row r="766" ht="15" customHeight="1" spans="1:8">
      <c r="A766" s="218">
        <v>2110302</v>
      </c>
      <c r="B766" s="98" t="s">
        <v>660</v>
      </c>
      <c r="C766" s="216"/>
      <c r="D766" s="216"/>
      <c r="E766" s="158">
        <v>1213</v>
      </c>
      <c r="F766" s="104"/>
      <c r="G766" s="158">
        <v>850</v>
      </c>
      <c r="H766" s="104">
        <f t="shared" si="22"/>
        <v>0.427058823529412</v>
      </c>
    </row>
    <row r="767" ht="15" customHeight="1" spans="1:8">
      <c r="A767" s="218">
        <v>2110303</v>
      </c>
      <c r="B767" s="98" t="s">
        <v>661</v>
      </c>
      <c r="C767" s="216"/>
      <c r="D767" s="216"/>
      <c r="E767" s="158">
        <v>0</v>
      </c>
      <c r="F767" s="104"/>
      <c r="G767" s="158">
        <v>0</v>
      </c>
      <c r="H767" s="104"/>
    </row>
    <row r="768" ht="15" customHeight="1" spans="1:8">
      <c r="A768" s="218">
        <v>2110304</v>
      </c>
      <c r="B768" s="98" t="s">
        <v>662</v>
      </c>
      <c r="C768" s="216"/>
      <c r="D768" s="216"/>
      <c r="E768" s="158">
        <v>0</v>
      </c>
      <c r="F768" s="104"/>
      <c r="G768" s="158">
        <v>0</v>
      </c>
      <c r="H768" s="104"/>
    </row>
    <row r="769" ht="15" customHeight="1" spans="1:8">
      <c r="A769" s="218">
        <v>2110305</v>
      </c>
      <c r="B769" s="98" t="s">
        <v>663</v>
      </c>
      <c r="C769" s="216"/>
      <c r="D769" s="216"/>
      <c r="E769" s="158">
        <v>0</v>
      </c>
      <c r="F769" s="104"/>
      <c r="G769" s="158">
        <v>0</v>
      </c>
      <c r="H769" s="104"/>
    </row>
    <row r="770" ht="15" customHeight="1" spans="1:8">
      <c r="A770" s="218">
        <v>2110306</v>
      </c>
      <c r="B770" s="98" t="s">
        <v>664</v>
      </c>
      <c r="C770" s="216"/>
      <c r="D770" s="216"/>
      <c r="E770" s="158">
        <v>0</v>
      </c>
      <c r="F770" s="104"/>
      <c r="G770" s="158">
        <v>0</v>
      </c>
      <c r="H770" s="104"/>
    </row>
    <row r="771" ht="15" customHeight="1" spans="1:8">
      <c r="A771" s="218">
        <v>2110307</v>
      </c>
      <c r="B771" s="98" t="s">
        <v>665</v>
      </c>
      <c r="C771" s="216"/>
      <c r="D771" s="216"/>
      <c r="E771" s="158">
        <v>0</v>
      </c>
      <c r="F771" s="104"/>
      <c r="G771" s="158">
        <v>0</v>
      </c>
      <c r="H771" s="104"/>
    </row>
    <row r="772" ht="15" customHeight="1" spans="1:8">
      <c r="A772" s="218">
        <v>2110399</v>
      </c>
      <c r="B772" s="98" t="s">
        <v>666</v>
      </c>
      <c r="C772" s="216"/>
      <c r="D772" s="216"/>
      <c r="E772" s="158">
        <v>1787</v>
      </c>
      <c r="F772" s="104"/>
      <c r="G772" s="158">
        <v>955</v>
      </c>
      <c r="H772" s="104">
        <f t="shared" si="22"/>
        <v>0.871204188481675</v>
      </c>
    </row>
    <row r="773" ht="15" customHeight="1" spans="1:8">
      <c r="A773" s="217">
        <v>21104</v>
      </c>
      <c r="B773" s="136" t="s">
        <v>667</v>
      </c>
      <c r="C773" s="216">
        <v>0</v>
      </c>
      <c r="D773" s="158">
        <v>937</v>
      </c>
      <c r="E773" s="158">
        <v>686</v>
      </c>
      <c r="F773" s="104">
        <f t="shared" ref="F773:F831" si="24">E773/D773</f>
        <v>0.732123799359658</v>
      </c>
      <c r="G773" s="158">
        <v>489</v>
      </c>
      <c r="H773" s="104">
        <f t="shared" si="22"/>
        <v>0.402862985685072</v>
      </c>
    </row>
    <row r="774" ht="15" customHeight="1" spans="1:8">
      <c r="A774" s="218">
        <v>2110401</v>
      </c>
      <c r="B774" s="98" t="s">
        <v>668</v>
      </c>
      <c r="C774" s="216"/>
      <c r="D774" s="216"/>
      <c r="E774" s="158">
        <v>0</v>
      </c>
      <c r="F774" s="104"/>
      <c r="G774" s="158">
        <v>5</v>
      </c>
      <c r="H774" s="104">
        <f t="shared" si="22"/>
        <v>-1</v>
      </c>
    </row>
    <row r="775" ht="15" customHeight="1" spans="1:8">
      <c r="A775" s="218">
        <v>2110402</v>
      </c>
      <c r="B775" s="98" t="s">
        <v>669</v>
      </c>
      <c r="C775" s="216"/>
      <c r="D775" s="216"/>
      <c r="E775" s="158">
        <v>678</v>
      </c>
      <c r="F775" s="104"/>
      <c r="G775" s="158">
        <v>484</v>
      </c>
      <c r="H775" s="104">
        <f t="shared" ref="H775:H835" si="25">(E775-G775)/G775</f>
        <v>0.400826446280992</v>
      </c>
    </row>
    <row r="776" ht="15" customHeight="1" spans="1:8">
      <c r="A776" s="218">
        <v>2110404</v>
      </c>
      <c r="B776" s="98" t="s">
        <v>670</v>
      </c>
      <c r="C776" s="216"/>
      <c r="D776" s="216"/>
      <c r="E776" s="158">
        <v>0</v>
      </c>
      <c r="F776" s="104"/>
      <c r="G776" s="158">
        <v>0</v>
      </c>
      <c r="H776" s="104"/>
    </row>
    <row r="777" ht="15" customHeight="1" spans="1:8">
      <c r="A777" s="218">
        <v>2110405</v>
      </c>
      <c r="B777" s="98" t="s">
        <v>671</v>
      </c>
      <c r="C777" s="216"/>
      <c r="D777" s="216"/>
      <c r="E777" s="158">
        <v>0</v>
      </c>
      <c r="F777" s="104"/>
      <c r="G777" s="158"/>
      <c r="H777" s="104"/>
    </row>
    <row r="778" ht="15" customHeight="1" spans="1:8">
      <c r="A778" s="218">
        <v>2110406</v>
      </c>
      <c r="B778" s="98" t="s">
        <v>672</v>
      </c>
      <c r="C778" s="216"/>
      <c r="D778" s="216"/>
      <c r="E778" s="158">
        <v>0</v>
      </c>
      <c r="F778" s="104"/>
      <c r="G778" s="158"/>
      <c r="H778" s="104"/>
    </row>
    <row r="779" ht="15" customHeight="1" spans="1:8">
      <c r="A779" s="218">
        <v>2110499</v>
      </c>
      <c r="B779" s="98" t="s">
        <v>673</v>
      </c>
      <c r="C779" s="216"/>
      <c r="D779" s="216"/>
      <c r="E779" s="158">
        <v>8</v>
      </c>
      <c r="F779" s="104"/>
      <c r="G779" s="158">
        <v>0</v>
      </c>
      <c r="H779" s="104"/>
    </row>
    <row r="780" ht="15" customHeight="1" spans="1:8">
      <c r="A780" s="217">
        <v>21105</v>
      </c>
      <c r="B780" s="136" t="s">
        <v>674</v>
      </c>
      <c r="C780" s="216">
        <v>34</v>
      </c>
      <c r="D780" s="216">
        <v>34</v>
      </c>
      <c r="E780" s="158">
        <v>34</v>
      </c>
      <c r="F780" s="104">
        <f t="shared" si="24"/>
        <v>1</v>
      </c>
      <c r="G780" s="158"/>
      <c r="H780" s="104"/>
    </row>
    <row r="781" ht="15" customHeight="1" spans="1:8">
      <c r="A781" s="218">
        <v>2110501</v>
      </c>
      <c r="B781" s="98" t="s">
        <v>675</v>
      </c>
      <c r="C781" s="216"/>
      <c r="D781" s="216"/>
      <c r="E781" s="158">
        <v>0</v>
      </c>
      <c r="F781" s="104"/>
      <c r="G781" s="158"/>
      <c r="H781" s="104"/>
    </row>
    <row r="782" ht="15" customHeight="1" spans="1:8">
      <c r="A782" s="218">
        <v>2110502</v>
      </c>
      <c r="B782" s="98" t="s">
        <v>676</v>
      </c>
      <c r="C782" s="216"/>
      <c r="D782" s="216"/>
      <c r="E782" s="158">
        <v>0</v>
      </c>
      <c r="F782" s="104"/>
      <c r="G782" s="158"/>
      <c r="H782" s="104"/>
    </row>
    <row r="783" ht="15" customHeight="1" spans="1:8">
      <c r="A783" s="218">
        <v>2110503</v>
      </c>
      <c r="B783" s="98" t="s">
        <v>677</v>
      </c>
      <c r="C783" s="216"/>
      <c r="D783" s="216"/>
      <c r="E783" s="158">
        <v>0</v>
      </c>
      <c r="F783" s="104"/>
      <c r="G783" s="158"/>
      <c r="H783" s="104"/>
    </row>
    <row r="784" ht="15" customHeight="1" spans="1:8">
      <c r="A784" s="218">
        <v>2110506</v>
      </c>
      <c r="B784" s="98" t="s">
        <v>678</v>
      </c>
      <c r="C784" s="216"/>
      <c r="D784" s="216"/>
      <c r="E784" s="158">
        <v>0</v>
      </c>
      <c r="F784" s="104"/>
      <c r="G784" s="158"/>
      <c r="H784" s="104"/>
    </row>
    <row r="785" ht="15" customHeight="1" spans="1:8">
      <c r="A785" s="218">
        <v>2110507</v>
      </c>
      <c r="B785" s="98" t="s">
        <v>679</v>
      </c>
      <c r="C785" s="216"/>
      <c r="D785" s="216"/>
      <c r="E785" s="158">
        <v>34</v>
      </c>
      <c r="F785" s="104"/>
      <c r="G785" s="158"/>
      <c r="H785" s="104"/>
    </row>
    <row r="786" ht="15" customHeight="1" spans="1:8">
      <c r="A786" s="218">
        <v>2110599</v>
      </c>
      <c r="B786" s="98" t="s">
        <v>680</v>
      </c>
      <c r="C786" s="216"/>
      <c r="D786" s="216"/>
      <c r="E786" s="158">
        <v>0</v>
      </c>
      <c r="F786" s="104"/>
      <c r="G786" s="158"/>
      <c r="H786" s="104"/>
    </row>
    <row r="787" ht="15" customHeight="1" spans="1:8">
      <c r="A787" s="217">
        <v>21106</v>
      </c>
      <c r="B787" s="136" t="s">
        <v>681</v>
      </c>
      <c r="C787" s="216"/>
      <c r="D787" s="158"/>
      <c r="E787" s="158"/>
      <c r="F787" s="104"/>
      <c r="G787" s="158"/>
      <c r="H787" s="104"/>
    </row>
    <row r="788" ht="15" customHeight="1" spans="1:8">
      <c r="A788" s="218">
        <v>2110602</v>
      </c>
      <c r="B788" s="98" t="s">
        <v>682</v>
      </c>
      <c r="C788" s="216"/>
      <c r="D788" s="216"/>
      <c r="E788" s="158"/>
      <c r="F788" s="104"/>
      <c r="G788" s="158"/>
      <c r="H788" s="104"/>
    </row>
    <row r="789" ht="15" customHeight="1" spans="1:8">
      <c r="A789" s="218">
        <v>2110603</v>
      </c>
      <c r="B789" s="98" t="s">
        <v>683</v>
      </c>
      <c r="C789" s="216"/>
      <c r="D789" s="216"/>
      <c r="E789" s="158"/>
      <c r="F789" s="104"/>
      <c r="G789" s="158"/>
      <c r="H789" s="104"/>
    </row>
    <row r="790" ht="15" customHeight="1" spans="1:8">
      <c r="A790" s="218">
        <v>2110604</v>
      </c>
      <c r="B790" s="98" t="s">
        <v>684</v>
      </c>
      <c r="C790" s="216"/>
      <c r="D790" s="216"/>
      <c r="E790" s="158"/>
      <c r="F790" s="104"/>
      <c r="G790" s="158"/>
      <c r="H790" s="104"/>
    </row>
    <row r="791" ht="15" customHeight="1" spans="1:8">
      <c r="A791" s="218">
        <v>2110605</v>
      </c>
      <c r="B791" s="98" t="s">
        <v>685</v>
      </c>
      <c r="C791" s="216"/>
      <c r="D791" s="216"/>
      <c r="E791" s="158"/>
      <c r="F791" s="104"/>
      <c r="G791" s="158"/>
      <c r="H791" s="104"/>
    </row>
    <row r="792" ht="15" customHeight="1" spans="1:8">
      <c r="A792" s="218">
        <v>2110699</v>
      </c>
      <c r="B792" s="98" t="s">
        <v>686</v>
      </c>
      <c r="C792" s="216"/>
      <c r="D792" s="216"/>
      <c r="E792" s="158"/>
      <c r="F792" s="104"/>
      <c r="G792" s="158"/>
      <c r="H792" s="104"/>
    </row>
    <row r="793" ht="15" customHeight="1" spans="1:8">
      <c r="A793" s="217">
        <v>21107</v>
      </c>
      <c r="B793" s="136" t="s">
        <v>687</v>
      </c>
      <c r="C793" s="216"/>
      <c r="D793" s="216"/>
      <c r="E793" s="158"/>
      <c r="F793" s="104"/>
      <c r="G793" s="158"/>
      <c r="H793" s="104"/>
    </row>
    <row r="794" ht="15" customHeight="1" spans="1:8">
      <c r="A794" s="218">
        <v>2110704</v>
      </c>
      <c r="B794" s="98" t="s">
        <v>688</v>
      </c>
      <c r="C794" s="216"/>
      <c r="D794" s="216"/>
      <c r="E794" s="158"/>
      <c r="F794" s="104"/>
      <c r="G794" s="158"/>
      <c r="H794" s="104"/>
    </row>
    <row r="795" ht="15" customHeight="1" spans="1:8">
      <c r="A795" s="218">
        <v>2110799</v>
      </c>
      <c r="B795" s="98" t="s">
        <v>689</v>
      </c>
      <c r="C795" s="216"/>
      <c r="D795" s="216"/>
      <c r="E795" s="158"/>
      <c r="F795" s="104"/>
      <c r="G795" s="158"/>
      <c r="H795" s="104"/>
    </row>
    <row r="796" ht="15" customHeight="1" spans="1:8">
      <c r="A796" s="217">
        <v>21108</v>
      </c>
      <c r="B796" s="136" t="s">
        <v>690</v>
      </c>
      <c r="C796" s="216"/>
      <c r="D796" s="216"/>
      <c r="E796" s="158"/>
      <c r="F796" s="104"/>
      <c r="G796" s="158"/>
      <c r="H796" s="104"/>
    </row>
    <row r="797" ht="15" customHeight="1" spans="1:8">
      <c r="A797" s="218">
        <v>2110804</v>
      </c>
      <c r="B797" s="98" t="s">
        <v>691</v>
      </c>
      <c r="C797" s="216"/>
      <c r="D797" s="216"/>
      <c r="E797" s="158"/>
      <c r="F797" s="104"/>
      <c r="G797" s="158"/>
      <c r="H797" s="104"/>
    </row>
    <row r="798" ht="15" customHeight="1" spans="1:8">
      <c r="A798" s="218">
        <v>2110899</v>
      </c>
      <c r="B798" s="98" t="s">
        <v>692</v>
      </c>
      <c r="C798" s="216"/>
      <c r="D798" s="216"/>
      <c r="E798" s="158"/>
      <c r="F798" s="104"/>
      <c r="G798" s="158"/>
      <c r="H798" s="104"/>
    </row>
    <row r="799" ht="15" customHeight="1" spans="1:8">
      <c r="A799" s="218">
        <v>21109</v>
      </c>
      <c r="B799" s="136" t="s">
        <v>693</v>
      </c>
      <c r="C799" s="216"/>
      <c r="D799" s="216"/>
      <c r="E799" s="158"/>
      <c r="F799" s="104"/>
      <c r="G799" s="158"/>
      <c r="H799" s="104"/>
    </row>
    <row r="800" ht="15" customHeight="1" spans="1:8">
      <c r="A800" s="218">
        <v>2110901</v>
      </c>
      <c r="B800" s="98" t="s">
        <v>694</v>
      </c>
      <c r="C800" s="216"/>
      <c r="D800" s="216"/>
      <c r="E800" s="158"/>
      <c r="F800" s="104"/>
      <c r="G800" s="158"/>
      <c r="H800" s="104"/>
    </row>
    <row r="801" ht="15" customHeight="1" spans="1:8">
      <c r="A801" s="217">
        <v>21110</v>
      </c>
      <c r="B801" s="136" t="s">
        <v>695</v>
      </c>
      <c r="C801" s="216">
        <v>0</v>
      </c>
      <c r="D801" s="216">
        <v>10</v>
      </c>
      <c r="E801" s="158">
        <v>4</v>
      </c>
      <c r="F801" s="104">
        <f t="shared" si="24"/>
        <v>0.4</v>
      </c>
      <c r="G801" s="158"/>
      <c r="H801" s="104"/>
    </row>
    <row r="802" ht="15" customHeight="1" spans="1:8">
      <c r="A802" s="218">
        <v>2111001</v>
      </c>
      <c r="B802" s="98" t="s">
        <v>696</v>
      </c>
      <c r="C802" s="216"/>
      <c r="D802" s="216"/>
      <c r="E802" s="158">
        <v>4</v>
      </c>
      <c r="F802" s="104"/>
      <c r="G802" s="158"/>
      <c r="H802" s="104"/>
    </row>
    <row r="803" ht="15" customHeight="1" spans="1:8">
      <c r="A803" s="217">
        <v>21111</v>
      </c>
      <c r="B803" s="136" t="s">
        <v>697</v>
      </c>
      <c r="C803" s="216"/>
      <c r="D803" s="216"/>
      <c r="E803" s="158"/>
      <c r="F803" s="104"/>
      <c r="G803" s="158"/>
      <c r="H803" s="104"/>
    </row>
    <row r="804" ht="15" customHeight="1" spans="1:8">
      <c r="A804" s="218">
        <v>2111101</v>
      </c>
      <c r="B804" s="98" t="s">
        <v>698</v>
      </c>
      <c r="C804" s="216"/>
      <c r="D804" s="216"/>
      <c r="E804" s="158"/>
      <c r="F804" s="104"/>
      <c r="G804" s="158"/>
      <c r="H804" s="104"/>
    </row>
    <row r="805" ht="15" customHeight="1" spans="1:8">
      <c r="A805" s="218">
        <v>2111102</v>
      </c>
      <c r="B805" s="98" t="s">
        <v>699</v>
      </c>
      <c r="C805" s="216"/>
      <c r="D805" s="216"/>
      <c r="E805" s="158"/>
      <c r="F805" s="104"/>
      <c r="G805" s="158"/>
      <c r="H805" s="104"/>
    </row>
    <row r="806" ht="15" customHeight="1" spans="1:8">
      <c r="A806" s="218">
        <v>2111103</v>
      </c>
      <c r="B806" s="98" t="s">
        <v>700</v>
      </c>
      <c r="C806" s="216"/>
      <c r="D806" s="216"/>
      <c r="E806" s="158"/>
      <c r="F806" s="104"/>
      <c r="G806" s="158"/>
      <c r="H806" s="104"/>
    </row>
    <row r="807" ht="15" customHeight="1" spans="1:8">
      <c r="A807" s="218">
        <v>2111104</v>
      </c>
      <c r="B807" s="98" t="s">
        <v>701</v>
      </c>
      <c r="C807" s="216"/>
      <c r="D807" s="216"/>
      <c r="E807" s="158"/>
      <c r="F807" s="104"/>
      <c r="G807" s="158"/>
      <c r="H807" s="104"/>
    </row>
    <row r="808" ht="15" customHeight="1" spans="1:8">
      <c r="A808" s="218">
        <v>2111199</v>
      </c>
      <c r="B808" s="98" t="s">
        <v>702</v>
      </c>
      <c r="C808" s="216"/>
      <c r="D808" s="216"/>
      <c r="E808" s="158"/>
      <c r="F808" s="104"/>
      <c r="G808" s="158"/>
      <c r="H808" s="104"/>
    </row>
    <row r="809" ht="15" customHeight="1" spans="1:8">
      <c r="A809" s="217">
        <v>21112</v>
      </c>
      <c r="B809" s="136" t="s">
        <v>703</v>
      </c>
      <c r="C809" s="216"/>
      <c r="D809" s="216"/>
      <c r="E809" s="158"/>
      <c r="F809" s="104"/>
      <c r="G809" s="158"/>
      <c r="H809" s="104"/>
    </row>
    <row r="810" ht="15" customHeight="1" spans="1:8">
      <c r="A810" s="218">
        <v>2111201</v>
      </c>
      <c r="B810" s="98" t="s">
        <v>704</v>
      </c>
      <c r="C810" s="216"/>
      <c r="D810" s="216"/>
      <c r="E810" s="158"/>
      <c r="F810" s="104"/>
      <c r="G810" s="158"/>
      <c r="H810" s="104"/>
    </row>
    <row r="811" ht="15" customHeight="1" spans="1:8">
      <c r="A811" s="217">
        <v>21113</v>
      </c>
      <c r="B811" s="136" t="s">
        <v>705</v>
      </c>
      <c r="C811" s="216">
        <v>80</v>
      </c>
      <c r="D811" s="216">
        <v>80</v>
      </c>
      <c r="E811" s="158">
        <v>80</v>
      </c>
      <c r="F811" s="104">
        <f t="shared" si="24"/>
        <v>1</v>
      </c>
      <c r="G811" s="158"/>
      <c r="H811" s="104"/>
    </row>
    <row r="812" ht="15" customHeight="1" spans="1:8">
      <c r="A812" s="218">
        <v>2111301</v>
      </c>
      <c r="B812" s="98" t="s">
        <v>706</v>
      </c>
      <c r="C812" s="216"/>
      <c r="D812" s="216"/>
      <c r="E812" s="158">
        <v>80</v>
      </c>
      <c r="F812" s="104"/>
      <c r="G812" s="158"/>
      <c r="H812" s="104"/>
    </row>
    <row r="813" ht="15" customHeight="1" spans="1:8">
      <c r="A813" s="217">
        <v>21114</v>
      </c>
      <c r="B813" s="136" t="s">
        <v>707</v>
      </c>
      <c r="C813" s="216"/>
      <c r="D813" s="216"/>
      <c r="E813" s="158"/>
      <c r="F813" s="104"/>
      <c r="G813" s="158"/>
      <c r="H813" s="104"/>
    </row>
    <row r="814" ht="15" customHeight="1" spans="1:8">
      <c r="A814" s="218">
        <v>2111401</v>
      </c>
      <c r="B814" s="98" t="s">
        <v>105</v>
      </c>
      <c r="C814" s="216"/>
      <c r="D814" s="216"/>
      <c r="E814" s="158"/>
      <c r="F814" s="104"/>
      <c r="G814" s="158"/>
      <c r="H814" s="104"/>
    </row>
    <row r="815" ht="15" customHeight="1" spans="1:8">
      <c r="A815" s="218">
        <v>2111402</v>
      </c>
      <c r="B815" s="98" t="s">
        <v>106</v>
      </c>
      <c r="C815" s="216"/>
      <c r="D815" s="216"/>
      <c r="E815" s="158"/>
      <c r="F815" s="104"/>
      <c r="G815" s="158"/>
      <c r="H815" s="104"/>
    </row>
    <row r="816" ht="15" customHeight="1" spans="1:8">
      <c r="A816" s="218">
        <v>2111403</v>
      </c>
      <c r="B816" s="98" t="s">
        <v>107</v>
      </c>
      <c r="C816" s="216"/>
      <c r="D816" s="216"/>
      <c r="E816" s="158"/>
      <c r="F816" s="104"/>
      <c r="G816" s="158"/>
      <c r="H816" s="104"/>
    </row>
    <row r="817" ht="15" customHeight="1" spans="1:8">
      <c r="A817" s="218">
        <v>2111404</v>
      </c>
      <c r="B817" s="98" t="s">
        <v>708</v>
      </c>
      <c r="C817" s="216"/>
      <c r="D817" s="216"/>
      <c r="E817" s="158"/>
      <c r="F817" s="104"/>
      <c r="G817" s="158"/>
      <c r="H817" s="104"/>
    </row>
    <row r="818" ht="15" customHeight="1" spans="1:8">
      <c r="A818" s="218">
        <v>2111405</v>
      </c>
      <c r="B818" s="98" t="s">
        <v>709</v>
      </c>
      <c r="C818" s="216"/>
      <c r="D818" s="216"/>
      <c r="E818" s="158"/>
      <c r="F818" s="104"/>
      <c r="G818" s="158"/>
      <c r="H818" s="104"/>
    </row>
    <row r="819" ht="15" customHeight="1" spans="1:8">
      <c r="A819" s="218">
        <v>2111406</v>
      </c>
      <c r="B819" s="98" t="s">
        <v>710</v>
      </c>
      <c r="C819" s="216"/>
      <c r="D819" s="216"/>
      <c r="E819" s="158"/>
      <c r="F819" s="104"/>
      <c r="G819" s="158"/>
      <c r="H819" s="104"/>
    </row>
    <row r="820" ht="15" customHeight="1" spans="1:8">
      <c r="A820" s="218">
        <v>2111407</v>
      </c>
      <c r="B820" s="98" t="s">
        <v>711</v>
      </c>
      <c r="C820" s="216"/>
      <c r="D820" s="216"/>
      <c r="E820" s="158"/>
      <c r="F820" s="104"/>
      <c r="G820" s="158"/>
      <c r="H820" s="104"/>
    </row>
    <row r="821" ht="15" customHeight="1" spans="1:8">
      <c r="A821" s="218">
        <v>2111408</v>
      </c>
      <c r="B821" s="98" t="s">
        <v>712</v>
      </c>
      <c r="C821" s="216"/>
      <c r="D821" s="216"/>
      <c r="E821" s="158"/>
      <c r="F821" s="104"/>
      <c r="G821" s="158"/>
      <c r="H821" s="104"/>
    </row>
    <row r="822" ht="15" customHeight="1" spans="1:8">
      <c r="A822" s="218">
        <v>2111409</v>
      </c>
      <c r="B822" s="98" t="s">
        <v>713</v>
      </c>
      <c r="C822" s="216"/>
      <c r="D822" s="216"/>
      <c r="E822" s="158"/>
      <c r="F822" s="104"/>
      <c r="G822" s="158"/>
      <c r="H822" s="104"/>
    </row>
    <row r="823" ht="15" customHeight="1" spans="1:8">
      <c r="A823" s="218">
        <v>2111410</v>
      </c>
      <c r="B823" s="98" t="s">
        <v>714</v>
      </c>
      <c r="C823" s="216"/>
      <c r="D823" s="216"/>
      <c r="E823" s="158"/>
      <c r="F823" s="104"/>
      <c r="G823" s="158"/>
      <c r="H823" s="104"/>
    </row>
    <row r="824" ht="15" customHeight="1" spans="1:8">
      <c r="A824" s="218">
        <v>2111411</v>
      </c>
      <c r="B824" s="98" t="s">
        <v>146</v>
      </c>
      <c r="C824" s="216"/>
      <c r="D824" s="216"/>
      <c r="E824" s="158"/>
      <c r="F824" s="104"/>
      <c r="G824" s="158"/>
      <c r="H824" s="104"/>
    </row>
    <row r="825" ht="15" customHeight="1" spans="1:8">
      <c r="A825" s="218">
        <v>2111413</v>
      </c>
      <c r="B825" s="98" t="s">
        <v>715</v>
      </c>
      <c r="C825" s="216"/>
      <c r="D825" s="216"/>
      <c r="E825" s="158"/>
      <c r="F825" s="104"/>
      <c r="G825" s="158"/>
      <c r="H825" s="104"/>
    </row>
    <row r="826" ht="15" customHeight="1" spans="1:8">
      <c r="A826" s="218">
        <v>2111450</v>
      </c>
      <c r="B826" s="98" t="s">
        <v>114</v>
      </c>
      <c r="C826" s="216"/>
      <c r="D826" s="216"/>
      <c r="E826" s="158"/>
      <c r="F826" s="104"/>
      <c r="G826" s="158"/>
      <c r="H826" s="104"/>
    </row>
    <row r="827" ht="15" customHeight="1" spans="1:8">
      <c r="A827" s="218">
        <v>2111499</v>
      </c>
      <c r="B827" s="98" t="s">
        <v>716</v>
      </c>
      <c r="C827" s="216"/>
      <c r="D827" s="216"/>
      <c r="E827" s="158"/>
      <c r="F827" s="104"/>
      <c r="G827" s="158"/>
      <c r="H827" s="104"/>
    </row>
    <row r="828" ht="15" customHeight="1" spans="1:8">
      <c r="A828" s="217">
        <v>21199</v>
      </c>
      <c r="B828" s="136" t="s">
        <v>717</v>
      </c>
      <c r="C828" s="216">
        <v>775</v>
      </c>
      <c r="D828" s="158">
        <v>775</v>
      </c>
      <c r="E828" s="158">
        <v>775</v>
      </c>
      <c r="F828" s="104">
        <f t="shared" si="24"/>
        <v>1</v>
      </c>
      <c r="G828" s="158">
        <v>4027</v>
      </c>
      <c r="H828" s="104">
        <f t="shared" si="25"/>
        <v>-0.807549043953315</v>
      </c>
    </row>
    <row r="829" ht="15" customHeight="1" spans="1:8">
      <c r="A829" s="218">
        <v>2119999</v>
      </c>
      <c r="B829" s="98" t="s">
        <v>718</v>
      </c>
      <c r="C829" s="216"/>
      <c r="D829" s="216"/>
      <c r="E829" s="158">
        <v>775</v>
      </c>
      <c r="F829" s="104"/>
      <c r="G829" s="158">
        <v>4027</v>
      </c>
      <c r="H829" s="104">
        <f t="shared" si="25"/>
        <v>-0.807549043953315</v>
      </c>
    </row>
    <row r="830" ht="15" customHeight="1" spans="1:8">
      <c r="A830" s="217">
        <v>212</v>
      </c>
      <c r="B830" s="136" t="s">
        <v>719</v>
      </c>
      <c r="C830" s="216">
        <v>19423</v>
      </c>
      <c r="D830" s="158">
        <v>14117</v>
      </c>
      <c r="E830" s="158">
        <v>14117</v>
      </c>
      <c r="F830" s="104">
        <f t="shared" si="24"/>
        <v>1</v>
      </c>
      <c r="G830" s="158">
        <v>12708</v>
      </c>
      <c r="H830" s="104">
        <f t="shared" si="25"/>
        <v>0.110875039345294</v>
      </c>
    </row>
    <row r="831" ht="15" customHeight="1" spans="1:8">
      <c r="A831" s="217">
        <v>21201</v>
      </c>
      <c r="B831" s="136" t="s">
        <v>720</v>
      </c>
      <c r="C831" s="216">
        <v>18329</v>
      </c>
      <c r="D831" s="158">
        <v>12998</v>
      </c>
      <c r="E831" s="158">
        <v>12998</v>
      </c>
      <c r="F831" s="104">
        <f t="shared" si="24"/>
        <v>1</v>
      </c>
      <c r="G831" s="158">
        <v>10898</v>
      </c>
      <c r="H831" s="104">
        <f t="shared" si="25"/>
        <v>0.192695907505964</v>
      </c>
    </row>
    <row r="832" ht="15" customHeight="1" spans="1:8">
      <c r="A832" s="218">
        <v>2120101</v>
      </c>
      <c r="B832" s="98" t="s">
        <v>105</v>
      </c>
      <c r="C832" s="216"/>
      <c r="D832" s="216"/>
      <c r="E832" s="158">
        <v>2982</v>
      </c>
      <c r="F832" s="104"/>
      <c r="G832" s="158">
        <v>1849</v>
      </c>
      <c r="H832" s="104">
        <f t="shared" si="25"/>
        <v>0.612763656030287</v>
      </c>
    </row>
    <row r="833" ht="15" customHeight="1" spans="1:8">
      <c r="A833" s="218">
        <v>2120102</v>
      </c>
      <c r="B833" s="98" t="s">
        <v>106</v>
      </c>
      <c r="C833" s="216"/>
      <c r="D833" s="216"/>
      <c r="E833" s="158">
        <v>704</v>
      </c>
      <c r="F833" s="104"/>
      <c r="G833" s="158">
        <v>1083</v>
      </c>
      <c r="H833" s="104">
        <f t="shared" si="25"/>
        <v>-0.349953831948292</v>
      </c>
    </row>
    <row r="834" ht="15" customHeight="1" spans="1:8">
      <c r="A834" s="218">
        <v>2120103</v>
      </c>
      <c r="B834" s="98" t="s">
        <v>107</v>
      </c>
      <c r="C834" s="216"/>
      <c r="D834" s="216"/>
      <c r="E834" s="158">
        <v>0</v>
      </c>
      <c r="F834" s="104"/>
      <c r="G834" s="158">
        <v>0</v>
      </c>
      <c r="H834" s="104"/>
    </row>
    <row r="835" ht="15" customHeight="1" spans="1:8">
      <c r="A835" s="218">
        <v>2120104</v>
      </c>
      <c r="B835" s="98" t="s">
        <v>721</v>
      </c>
      <c r="C835" s="216"/>
      <c r="D835" s="216"/>
      <c r="E835" s="158">
        <v>41</v>
      </c>
      <c r="F835" s="104"/>
      <c r="G835" s="158">
        <v>125</v>
      </c>
      <c r="H835" s="104">
        <f t="shared" si="25"/>
        <v>-0.672</v>
      </c>
    </row>
    <row r="836" ht="15" customHeight="1" spans="1:8">
      <c r="A836" s="218">
        <v>2120105</v>
      </c>
      <c r="B836" s="98" t="s">
        <v>722</v>
      </c>
      <c r="C836" s="216"/>
      <c r="D836" s="216"/>
      <c r="E836" s="158">
        <v>0</v>
      </c>
      <c r="F836" s="104"/>
      <c r="G836" s="158">
        <v>0</v>
      </c>
      <c r="H836" s="104"/>
    </row>
    <row r="837" ht="15" customHeight="1" spans="1:8">
      <c r="A837" s="218">
        <v>2120106</v>
      </c>
      <c r="B837" s="98" t="s">
        <v>723</v>
      </c>
      <c r="C837" s="216"/>
      <c r="D837" s="216"/>
      <c r="E837" s="158">
        <v>0</v>
      </c>
      <c r="F837" s="104"/>
      <c r="G837" s="158">
        <v>0</v>
      </c>
      <c r="H837" s="104"/>
    </row>
    <row r="838" ht="15" customHeight="1" spans="1:8">
      <c r="A838" s="218">
        <v>2120107</v>
      </c>
      <c r="B838" s="98" t="s">
        <v>724</v>
      </c>
      <c r="C838" s="216"/>
      <c r="D838" s="216"/>
      <c r="E838" s="158">
        <v>0</v>
      </c>
      <c r="F838" s="104"/>
      <c r="G838" s="158">
        <v>0</v>
      </c>
      <c r="H838" s="104"/>
    </row>
    <row r="839" ht="15" customHeight="1" spans="1:8">
      <c r="A839" s="218">
        <v>2120109</v>
      </c>
      <c r="B839" s="98" t="s">
        <v>725</v>
      </c>
      <c r="C839" s="216"/>
      <c r="D839" s="216"/>
      <c r="E839" s="158">
        <v>0</v>
      </c>
      <c r="F839" s="104"/>
      <c r="G839" s="158">
        <v>0</v>
      </c>
      <c r="H839" s="104"/>
    </row>
    <row r="840" ht="15" customHeight="1" spans="1:8">
      <c r="A840" s="218">
        <v>2120110</v>
      </c>
      <c r="B840" s="98" t="s">
        <v>726</v>
      </c>
      <c r="C840" s="216"/>
      <c r="D840" s="216"/>
      <c r="E840" s="158">
        <v>0</v>
      </c>
      <c r="F840" s="104"/>
      <c r="G840" s="158">
        <v>0</v>
      </c>
      <c r="H840" s="104"/>
    </row>
    <row r="841" ht="15" customHeight="1" spans="1:8">
      <c r="A841" s="218">
        <v>2120199</v>
      </c>
      <c r="B841" s="98" t="s">
        <v>727</v>
      </c>
      <c r="C841" s="216"/>
      <c r="D841" s="216"/>
      <c r="E841" s="158">
        <v>9271</v>
      </c>
      <c r="F841" s="104"/>
      <c r="G841" s="158">
        <v>7841</v>
      </c>
      <c r="H841" s="104">
        <f t="shared" ref="H841:H902" si="26">(E841-G841)/G841</f>
        <v>0.182374697104961</v>
      </c>
    </row>
    <row r="842" ht="15" customHeight="1" spans="1:8">
      <c r="A842" s="217">
        <v>21202</v>
      </c>
      <c r="B842" s="136" t="s">
        <v>728</v>
      </c>
      <c r="C842" s="216">
        <v>30</v>
      </c>
      <c r="D842" s="158">
        <v>30</v>
      </c>
      <c r="E842" s="158">
        <v>30</v>
      </c>
      <c r="F842" s="104">
        <f t="shared" ref="F842:F880" si="27">E842/D842</f>
        <v>1</v>
      </c>
      <c r="G842" s="158">
        <v>554</v>
      </c>
      <c r="H842" s="104">
        <f t="shared" si="26"/>
        <v>-0.945848375451264</v>
      </c>
    </row>
    <row r="843" ht="15" customHeight="1" spans="1:8">
      <c r="A843" s="218">
        <v>2120201</v>
      </c>
      <c r="B843" s="98" t="s">
        <v>729</v>
      </c>
      <c r="C843" s="216"/>
      <c r="D843" s="216"/>
      <c r="E843" s="158">
        <v>30</v>
      </c>
      <c r="F843" s="104"/>
      <c r="G843" s="158">
        <v>554</v>
      </c>
      <c r="H843" s="104">
        <f t="shared" si="26"/>
        <v>-0.945848375451264</v>
      </c>
    </row>
    <row r="844" ht="15" customHeight="1" spans="1:8">
      <c r="A844" s="217">
        <v>21203</v>
      </c>
      <c r="B844" s="136" t="s">
        <v>730</v>
      </c>
      <c r="C844" s="216">
        <v>252</v>
      </c>
      <c r="D844" s="158">
        <v>277</v>
      </c>
      <c r="E844" s="158">
        <v>277</v>
      </c>
      <c r="F844" s="104">
        <f t="shared" si="27"/>
        <v>1</v>
      </c>
      <c r="G844" s="158">
        <v>695</v>
      </c>
      <c r="H844" s="104">
        <f t="shared" si="26"/>
        <v>-0.601438848920863</v>
      </c>
    </row>
    <row r="845" ht="15" customHeight="1" spans="1:8">
      <c r="A845" s="218">
        <v>2120303</v>
      </c>
      <c r="B845" s="98" t="s">
        <v>731</v>
      </c>
      <c r="C845" s="216"/>
      <c r="D845" s="216"/>
      <c r="E845" s="158">
        <v>172</v>
      </c>
      <c r="F845" s="104"/>
      <c r="G845" s="158">
        <v>490</v>
      </c>
      <c r="H845" s="104">
        <f t="shared" si="26"/>
        <v>-0.648979591836735</v>
      </c>
    </row>
    <row r="846" ht="15" customHeight="1" spans="1:8">
      <c r="A846" s="218">
        <v>2120399</v>
      </c>
      <c r="B846" s="98" t="s">
        <v>732</v>
      </c>
      <c r="C846" s="216"/>
      <c r="D846" s="216"/>
      <c r="E846" s="158">
        <v>105</v>
      </c>
      <c r="F846" s="104"/>
      <c r="G846" s="158">
        <v>205</v>
      </c>
      <c r="H846" s="104">
        <f t="shared" si="26"/>
        <v>-0.48780487804878</v>
      </c>
    </row>
    <row r="847" ht="15" customHeight="1" spans="1:8">
      <c r="A847" s="217">
        <v>21205</v>
      </c>
      <c r="B847" s="136" t="s">
        <v>733</v>
      </c>
      <c r="C847" s="216">
        <v>159</v>
      </c>
      <c r="D847" s="158">
        <v>159</v>
      </c>
      <c r="E847" s="158">
        <v>159</v>
      </c>
      <c r="F847" s="104">
        <f t="shared" si="27"/>
        <v>1</v>
      </c>
      <c r="G847" s="158">
        <v>306</v>
      </c>
      <c r="H847" s="104">
        <f t="shared" si="26"/>
        <v>-0.480392156862745</v>
      </c>
    </row>
    <row r="848" ht="15" customHeight="1" spans="1:8">
      <c r="A848" s="218">
        <v>2120501</v>
      </c>
      <c r="B848" s="98" t="s">
        <v>734</v>
      </c>
      <c r="C848" s="216"/>
      <c r="D848" s="216"/>
      <c r="E848" s="158">
        <v>159</v>
      </c>
      <c r="F848" s="104"/>
      <c r="G848" s="158">
        <v>306</v>
      </c>
      <c r="H848" s="104">
        <f t="shared" si="26"/>
        <v>-0.480392156862745</v>
      </c>
    </row>
    <row r="849" ht="15" customHeight="1" spans="1:8">
      <c r="A849" s="217">
        <v>21206</v>
      </c>
      <c r="B849" s="136" t="s">
        <v>735</v>
      </c>
      <c r="C849" s="216"/>
      <c r="D849" s="216"/>
      <c r="E849" s="158">
        <v>0</v>
      </c>
      <c r="F849" s="104"/>
      <c r="G849" s="158">
        <v>0</v>
      </c>
      <c r="H849" s="104"/>
    </row>
    <row r="850" ht="15" customHeight="1" spans="1:8">
      <c r="A850" s="218">
        <v>2120601</v>
      </c>
      <c r="B850" s="98" t="s">
        <v>736</v>
      </c>
      <c r="C850" s="216"/>
      <c r="D850" s="216"/>
      <c r="E850" s="158">
        <v>0</v>
      </c>
      <c r="F850" s="104"/>
      <c r="G850" s="158">
        <v>0</v>
      </c>
      <c r="H850" s="104"/>
    </row>
    <row r="851" ht="15" customHeight="1" spans="1:8">
      <c r="A851" s="217">
        <v>21299</v>
      </c>
      <c r="B851" s="136" t="s">
        <v>737</v>
      </c>
      <c r="C851" s="216">
        <v>653</v>
      </c>
      <c r="D851" s="158">
        <v>653</v>
      </c>
      <c r="E851" s="158">
        <v>653</v>
      </c>
      <c r="F851" s="104">
        <f t="shared" si="27"/>
        <v>1</v>
      </c>
      <c r="G851" s="158">
        <v>255</v>
      </c>
      <c r="H851" s="104">
        <f t="shared" si="26"/>
        <v>1.56078431372549</v>
      </c>
    </row>
    <row r="852" ht="15" customHeight="1" spans="1:8">
      <c r="A852" s="218">
        <v>2129999</v>
      </c>
      <c r="B852" s="98" t="s">
        <v>738</v>
      </c>
      <c r="C852" s="216"/>
      <c r="D852" s="216"/>
      <c r="E852" s="158">
        <v>653</v>
      </c>
      <c r="F852" s="104"/>
      <c r="G852" s="158">
        <v>255</v>
      </c>
      <c r="H852" s="104">
        <f t="shared" si="26"/>
        <v>1.56078431372549</v>
      </c>
    </row>
    <row r="853" ht="15" customHeight="1" spans="1:8">
      <c r="A853" s="217">
        <v>213</v>
      </c>
      <c r="B853" s="136" t="s">
        <v>739</v>
      </c>
      <c r="C853" s="216">
        <v>111524</v>
      </c>
      <c r="D853" s="158">
        <v>77787</v>
      </c>
      <c r="E853" s="158">
        <v>77552</v>
      </c>
      <c r="F853" s="104">
        <f t="shared" si="27"/>
        <v>0.9969789296412</v>
      </c>
      <c r="G853" s="158">
        <v>76836</v>
      </c>
      <c r="H853" s="104">
        <f t="shared" si="26"/>
        <v>0.00931854859701182</v>
      </c>
    </row>
    <row r="854" ht="15" customHeight="1" spans="1:8">
      <c r="A854" s="217">
        <v>21301</v>
      </c>
      <c r="B854" s="136" t="s">
        <v>740</v>
      </c>
      <c r="C854" s="216">
        <v>31760</v>
      </c>
      <c r="D854" s="158">
        <v>39095</v>
      </c>
      <c r="E854" s="158">
        <v>39095</v>
      </c>
      <c r="F854" s="104">
        <f t="shared" si="27"/>
        <v>1</v>
      </c>
      <c r="G854" s="158">
        <v>34341</v>
      </c>
      <c r="H854" s="104">
        <f t="shared" si="26"/>
        <v>0.138435106723741</v>
      </c>
    </row>
    <row r="855" ht="15" customHeight="1" spans="1:8">
      <c r="A855" s="218">
        <v>2130101</v>
      </c>
      <c r="B855" s="98" t="s">
        <v>105</v>
      </c>
      <c r="C855" s="216"/>
      <c r="D855" s="216"/>
      <c r="E855" s="158">
        <v>2108</v>
      </c>
      <c r="F855" s="104"/>
      <c r="G855" s="158">
        <v>1390</v>
      </c>
      <c r="H855" s="104">
        <f t="shared" si="26"/>
        <v>0.516546762589928</v>
      </c>
    </row>
    <row r="856" ht="15" customHeight="1" spans="1:8">
      <c r="A856" s="218">
        <v>2130102</v>
      </c>
      <c r="B856" s="98" t="s">
        <v>106</v>
      </c>
      <c r="C856" s="216"/>
      <c r="D856" s="216"/>
      <c r="E856" s="158">
        <v>61</v>
      </c>
      <c r="F856" s="104"/>
      <c r="G856" s="158">
        <v>555</v>
      </c>
      <c r="H856" s="104">
        <f t="shared" si="26"/>
        <v>-0.89009009009009</v>
      </c>
    </row>
    <row r="857" ht="15" customHeight="1" spans="1:8">
      <c r="A857" s="218">
        <v>2130103</v>
      </c>
      <c r="B857" s="98" t="s">
        <v>107</v>
      </c>
      <c r="C857" s="216"/>
      <c r="D857" s="216"/>
      <c r="E857" s="158">
        <v>0</v>
      </c>
      <c r="F857" s="104"/>
      <c r="G857" s="158">
        <v>0</v>
      </c>
      <c r="H857" s="104"/>
    </row>
    <row r="858" ht="15" customHeight="1" spans="1:8">
      <c r="A858" s="218">
        <v>2130104</v>
      </c>
      <c r="B858" s="98" t="s">
        <v>114</v>
      </c>
      <c r="C858" s="216"/>
      <c r="D858" s="216"/>
      <c r="E858" s="158">
        <v>285</v>
      </c>
      <c r="F858" s="104"/>
      <c r="G858" s="158">
        <v>569</v>
      </c>
      <c r="H858" s="104">
        <f t="shared" si="26"/>
        <v>-0.499121265377856</v>
      </c>
    </row>
    <row r="859" ht="15" customHeight="1" spans="1:8">
      <c r="A859" s="218">
        <v>2130105</v>
      </c>
      <c r="B859" s="98" t="s">
        <v>741</v>
      </c>
      <c r="C859" s="216"/>
      <c r="D859" s="216"/>
      <c r="E859" s="158">
        <v>176</v>
      </c>
      <c r="F859" s="104"/>
      <c r="G859" s="158">
        <v>123</v>
      </c>
      <c r="H859" s="104">
        <f t="shared" si="26"/>
        <v>0.430894308943089</v>
      </c>
    </row>
    <row r="860" ht="15" customHeight="1" spans="1:8">
      <c r="A860" s="218">
        <v>2130106</v>
      </c>
      <c r="B860" s="98" t="s">
        <v>742</v>
      </c>
      <c r="C860" s="216"/>
      <c r="D860" s="216"/>
      <c r="E860" s="158">
        <v>253</v>
      </c>
      <c r="F860" s="104"/>
      <c r="G860" s="158">
        <v>771</v>
      </c>
      <c r="H860" s="104">
        <f t="shared" si="26"/>
        <v>-0.671854734111543</v>
      </c>
    </row>
    <row r="861" ht="15" customHeight="1" spans="1:8">
      <c r="A861" s="218">
        <v>2130108</v>
      </c>
      <c r="B861" s="98" t="s">
        <v>743</v>
      </c>
      <c r="C861" s="216"/>
      <c r="D861" s="216"/>
      <c r="E861" s="158">
        <v>840</v>
      </c>
      <c r="F861" s="104"/>
      <c r="G861" s="158">
        <v>1653</v>
      </c>
      <c r="H861" s="104">
        <f t="shared" si="26"/>
        <v>-0.491833030852995</v>
      </c>
    </row>
    <row r="862" ht="15" customHeight="1" spans="1:8">
      <c r="A862" s="218">
        <v>2130109</v>
      </c>
      <c r="B862" s="98" t="s">
        <v>744</v>
      </c>
      <c r="C862" s="216"/>
      <c r="D862" s="216"/>
      <c r="E862" s="158">
        <v>48</v>
      </c>
      <c r="F862" s="104"/>
      <c r="G862" s="158">
        <v>156</v>
      </c>
      <c r="H862" s="104">
        <f t="shared" si="26"/>
        <v>-0.692307692307692</v>
      </c>
    </row>
    <row r="863" ht="15" customHeight="1" spans="1:8">
      <c r="A863" s="218">
        <v>2130110</v>
      </c>
      <c r="B863" s="98" t="s">
        <v>745</v>
      </c>
      <c r="C863" s="216"/>
      <c r="D863" s="216"/>
      <c r="E863" s="158">
        <v>45</v>
      </c>
      <c r="F863" s="104"/>
      <c r="G863" s="158">
        <v>162</v>
      </c>
      <c r="H863" s="104">
        <f t="shared" si="26"/>
        <v>-0.722222222222222</v>
      </c>
    </row>
    <row r="864" ht="15" customHeight="1" spans="1:8">
      <c r="A864" s="218">
        <v>2130111</v>
      </c>
      <c r="B864" s="98" t="s">
        <v>746</v>
      </c>
      <c r="C864" s="216"/>
      <c r="D864" s="216"/>
      <c r="E864" s="158">
        <v>6</v>
      </c>
      <c r="F864" s="104"/>
      <c r="G864" s="158">
        <v>0</v>
      </c>
      <c r="H864" s="104"/>
    </row>
    <row r="865" ht="15" customHeight="1" spans="1:8">
      <c r="A865" s="218">
        <v>2130112</v>
      </c>
      <c r="B865" s="98" t="s">
        <v>747</v>
      </c>
      <c r="C865" s="216"/>
      <c r="D865" s="216"/>
      <c r="E865" s="158">
        <v>0</v>
      </c>
      <c r="F865" s="104"/>
      <c r="G865" s="158">
        <v>70</v>
      </c>
      <c r="H865" s="104">
        <f t="shared" si="26"/>
        <v>-1</v>
      </c>
    </row>
    <row r="866" ht="15" customHeight="1" spans="1:8">
      <c r="A866" s="218">
        <v>2130114</v>
      </c>
      <c r="B866" s="98" t="s">
        <v>748</v>
      </c>
      <c r="C866" s="216"/>
      <c r="D866" s="216"/>
      <c r="E866" s="158">
        <v>0</v>
      </c>
      <c r="F866" s="104"/>
      <c r="G866" s="158">
        <v>10</v>
      </c>
      <c r="H866" s="104">
        <f t="shared" si="26"/>
        <v>-1</v>
      </c>
    </row>
    <row r="867" ht="15" customHeight="1" spans="1:8">
      <c r="A867" s="218">
        <v>2130119</v>
      </c>
      <c r="B867" s="98" t="s">
        <v>749</v>
      </c>
      <c r="C867" s="216"/>
      <c r="D867" s="216"/>
      <c r="E867" s="158">
        <v>12</v>
      </c>
      <c r="F867" s="104"/>
      <c r="G867" s="158">
        <v>102</v>
      </c>
      <c r="H867" s="104">
        <f t="shared" si="26"/>
        <v>-0.882352941176471</v>
      </c>
    </row>
    <row r="868" ht="15" customHeight="1" spans="1:8">
      <c r="A868" s="218">
        <v>2130120</v>
      </c>
      <c r="B868" s="98" t="s">
        <v>750</v>
      </c>
      <c r="C868" s="216"/>
      <c r="D868" s="216"/>
      <c r="E868" s="158">
        <v>0</v>
      </c>
      <c r="F868" s="104"/>
      <c r="G868" s="158">
        <v>0</v>
      </c>
      <c r="H868" s="104"/>
    </row>
    <row r="869" ht="15" customHeight="1" spans="1:8">
      <c r="A869" s="218">
        <v>2130121</v>
      </c>
      <c r="B869" s="98" t="s">
        <v>751</v>
      </c>
      <c r="C869" s="216"/>
      <c r="D869" s="216"/>
      <c r="E869" s="158">
        <v>845</v>
      </c>
      <c r="F869" s="104"/>
      <c r="G869" s="158">
        <v>758</v>
      </c>
      <c r="H869" s="104">
        <f t="shared" si="26"/>
        <v>0.114775725593668</v>
      </c>
    </row>
    <row r="870" ht="15" customHeight="1" spans="1:8">
      <c r="A870" s="218">
        <v>2130122</v>
      </c>
      <c r="B870" s="98" t="s">
        <v>752</v>
      </c>
      <c r="C870" s="216"/>
      <c r="D870" s="216"/>
      <c r="E870" s="158">
        <v>21033</v>
      </c>
      <c r="F870" s="104"/>
      <c r="G870" s="158">
        <v>16565</v>
      </c>
      <c r="H870" s="104">
        <f t="shared" si="26"/>
        <v>0.269725324479324</v>
      </c>
    </row>
    <row r="871" ht="15" customHeight="1" spans="1:8">
      <c r="A871" s="218">
        <v>2130124</v>
      </c>
      <c r="B871" s="98" t="s">
        <v>753</v>
      </c>
      <c r="C871" s="216"/>
      <c r="D871" s="216"/>
      <c r="E871" s="158">
        <v>476</v>
      </c>
      <c r="F871" s="104"/>
      <c r="G871" s="158">
        <v>276</v>
      </c>
      <c r="H871" s="104">
        <f t="shared" si="26"/>
        <v>0.72463768115942</v>
      </c>
    </row>
    <row r="872" ht="15" customHeight="1" spans="1:8">
      <c r="A872" s="218">
        <v>2130125</v>
      </c>
      <c r="B872" s="98" t="s">
        <v>754</v>
      </c>
      <c r="C872" s="216"/>
      <c r="D872" s="216"/>
      <c r="E872" s="158">
        <v>50</v>
      </c>
      <c r="F872" s="104"/>
      <c r="G872" s="158">
        <v>140</v>
      </c>
      <c r="H872" s="104">
        <f t="shared" si="26"/>
        <v>-0.642857142857143</v>
      </c>
    </row>
    <row r="873" ht="15" customHeight="1" spans="1:8">
      <c r="A873" s="218">
        <v>2130126</v>
      </c>
      <c r="B873" s="98" t="s">
        <v>755</v>
      </c>
      <c r="C873" s="216"/>
      <c r="D873" s="216"/>
      <c r="E873" s="158">
        <v>2049</v>
      </c>
      <c r="F873" s="104"/>
      <c r="G873" s="158">
        <v>2050</v>
      </c>
      <c r="H873" s="104">
        <f t="shared" si="26"/>
        <v>-0.00048780487804878</v>
      </c>
    </row>
    <row r="874" ht="15" customHeight="1" spans="1:8">
      <c r="A874" s="218">
        <v>2130135</v>
      </c>
      <c r="B874" s="98" t="s">
        <v>756</v>
      </c>
      <c r="C874" s="216"/>
      <c r="D874" s="216"/>
      <c r="E874" s="158">
        <v>2417</v>
      </c>
      <c r="F874" s="104"/>
      <c r="G874" s="158">
        <v>389</v>
      </c>
      <c r="H874" s="104">
        <f t="shared" si="26"/>
        <v>5.2133676092545</v>
      </c>
    </row>
    <row r="875" ht="15" customHeight="1" spans="1:8">
      <c r="A875" s="218">
        <v>2130142</v>
      </c>
      <c r="B875" s="98" t="s">
        <v>757</v>
      </c>
      <c r="C875" s="216"/>
      <c r="D875" s="216"/>
      <c r="E875" s="158">
        <v>85</v>
      </c>
      <c r="F875" s="104"/>
      <c r="G875" s="158">
        <v>165</v>
      </c>
      <c r="H875" s="104">
        <f t="shared" si="26"/>
        <v>-0.484848484848485</v>
      </c>
    </row>
    <row r="876" ht="15" customHeight="1" spans="1:8">
      <c r="A876" s="218">
        <v>2130148</v>
      </c>
      <c r="B876" s="98" t="s">
        <v>758</v>
      </c>
      <c r="C876" s="216"/>
      <c r="D876" s="216"/>
      <c r="E876" s="158">
        <v>100</v>
      </c>
      <c r="F876" s="104"/>
      <c r="G876" s="158">
        <v>28</v>
      </c>
      <c r="H876" s="104">
        <f t="shared" si="26"/>
        <v>2.57142857142857</v>
      </c>
    </row>
    <row r="877" ht="15" customHeight="1" spans="1:8">
      <c r="A877" s="218">
        <v>2130152</v>
      </c>
      <c r="B877" s="98" t="s">
        <v>759</v>
      </c>
      <c r="C877" s="216"/>
      <c r="D877" s="216"/>
      <c r="E877" s="158">
        <v>0</v>
      </c>
      <c r="F877" s="104"/>
      <c r="G877" s="158">
        <v>0</v>
      </c>
      <c r="H877" s="104"/>
    </row>
    <row r="878" ht="15" customHeight="1" spans="1:8">
      <c r="A878" s="218">
        <v>2130153</v>
      </c>
      <c r="B878" s="98" t="s">
        <v>760</v>
      </c>
      <c r="C878" s="216"/>
      <c r="D878" s="216"/>
      <c r="E878" s="158">
        <v>6051</v>
      </c>
      <c r="F878" s="104"/>
      <c r="G878" s="158">
        <v>5359</v>
      </c>
      <c r="H878" s="104">
        <f t="shared" si="26"/>
        <v>0.129128568762829</v>
      </c>
    </row>
    <row r="879" ht="15" customHeight="1" spans="1:8">
      <c r="A879" s="218">
        <v>2130199</v>
      </c>
      <c r="B879" s="98" t="s">
        <v>761</v>
      </c>
      <c r="C879" s="216"/>
      <c r="D879" s="216"/>
      <c r="E879" s="158">
        <v>2155</v>
      </c>
      <c r="F879" s="104"/>
      <c r="G879" s="158">
        <v>3050</v>
      </c>
      <c r="H879" s="104">
        <f t="shared" si="26"/>
        <v>-0.29344262295082</v>
      </c>
    </row>
    <row r="880" ht="15" customHeight="1" spans="1:8">
      <c r="A880" s="217">
        <v>21302</v>
      </c>
      <c r="B880" s="136" t="s">
        <v>762</v>
      </c>
      <c r="C880" s="216">
        <v>3858</v>
      </c>
      <c r="D880" s="158">
        <v>4073</v>
      </c>
      <c r="E880" s="158">
        <v>4073</v>
      </c>
      <c r="F880" s="104">
        <f t="shared" si="27"/>
        <v>1</v>
      </c>
      <c r="G880" s="158">
        <v>5526</v>
      </c>
      <c r="H880" s="104">
        <f t="shared" si="26"/>
        <v>-0.262938834600072</v>
      </c>
    </row>
    <row r="881" ht="15" customHeight="1" spans="1:8">
      <c r="A881" s="218">
        <v>2130201</v>
      </c>
      <c r="B881" s="98" t="s">
        <v>105</v>
      </c>
      <c r="C881" s="216"/>
      <c r="D881" s="216"/>
      <c r="E881" s="158">
        <v>778</v>
      </c>
      <c r="F881" s="104"/>
      <c r="G881" s="158">
        <v>2543</v>
      </c>
      <c r="H881" s="104">
        <f t="shared" si="26"/>
        <v>-0.694062131340936</v>
      </c>
    </row>
    <row r="882" ht="15" customHeight="1" spans="1:8">
      <c r="A882" s="218">
        <v>2130202</v>
      </c>
      <c r="B882" s="98" t="s">
        <v>106</v>
      </c>
      <c r="C882" s="216"/>
      <c r="D882" s="216"/>
      <c r="E882" s="158">
        <v>11</v>
      </c>
      <c r="F882" s="104"/>
      <c r="G882" s="158">
        <v>137</v>
      </c>
      <c r="H882" s="104">
        <f t="shared" si="26"/>
        <v>-0.91970802919708</v>
      </c>
    </row>
    <row r="883" ht="15" customHeight="1" spans="1:8">
      <c r="A883" s="218">
        <v>2130203</v>
      </c>
      <c r="B883" s="98" t="s">
        <v>107</v>
      </c>
      <c r="C883" s="216"/>
      <c r="D883" s="216"/>
      <c r="E883" s="158">
        <v>0</v>
      </c>
      <c r="F883" s="104"/>
      <c r="G883" s="158">
        <v>0</v>
      </c>
      <c r="H883" s="104"/>
    </row>
    <row r="884" ht="15" customHeight="1" spans="1:8">
      <c r="A884" s="218">
        <v>2130204</v>
      </c>
      <c r="B884" s="98" t="s">
        <v>763</v>
      </c>
      <c r="C884" s="216"/>
      <c r="D884" s="216"/>
      <c r="E884" s="158">
        <v>0</v>
      </c>
      <c r="F884" s="104"/>
      <c r="G884" s="158">
        <v>0</v>
      </c>
      <c r="H884" s="104"/>
    </row>
    <row r="885" ht="15" customHeight="1" spans="1:8">
      <c r="A885" s="218">
        <v>2130205</v>
      </c>
      <c r="B885" s="98" t="s">
        <v>764</v>
      </c>
      <c r="C885" s="216"/>
      <c r="D885" s="216"/>
      <c r="E885" s="158">
        <v>645</v>
      </c>
      <c r="F885" s="104"/>
      <c r="G885" s="158">
        <v>670</v>
      </c>
      <c r="H885" s="104">
        <f t="shared" si="26"/>
        <v>-0.0373134328358209</v>
      </c>
    </row>
    <row r="886" ht="15" customHeight="1" spans="1:8">
      <c r="A886" s="218">
        <v>2130206</v>
      </c>
      <c r="B886" s="98" t="s">
        <v>765</v>
      </c>
      <c r="C886" s="216"/>
      <c r="D886" s="216"/>
      <c r="E886" s="158">
        <v>10</v>
      </c>
      <c r="F886" s="104"/>
      <c r="G886" s="158">
        <v>0</v>
      </c>
      <c r="H886" s="104"/>
    </row>
    <row r="887" ht="15" customHeight="1" spans="1:8">
      <c r="A887" s="218">
        <v>2130207</v>
      </c>
      <c r="B887" s="98" t="s">
        <v>766</v>
      </c>
      <c r="C887" s="216"/>
      <c r="D887" s="216"/>
      <c r="E887" s="158">
        <v>1</v>
      </c>
      <c r="F887" s="104"/>
      <c r="G887" s="158">
        <v>38</v>
      </c>
      <c r="H887" s="104">
        <f t="shared" si="26"/>
        <v>-0.973684210526316</v>
      </c>
    </row>
    <row r="888" ht="15" customHeight="1" spans="1:8">
      <c r="A888" s="218">
        <v>2130209</v>
      </c>
      <c r="B888" s="98" t="s">
        <v>767</v>
      </c>
      <c r="C888" s="216"/>
      <c r="D888" s="216"/>
      <c r="E888" s="158">
        <v>2154</v>
      </c>
      <c r="F888" s="104"/>
      <c r="G888" s="158">
        <v>1146</v>
      </c>
      <c r="H888" s="104">
        <f t="shared" si="26"/>
        <v>0.879581151832461</v>
      </c>
    </row>
    <row r="889" ht="15" customHeight="1" spans="1:8">
      <c r="A889" s="218">
        <v>2130211</v>
      </c>
      <c r="B889" s="98" t="s">
        <v>768</v>
      </c>
      <c r="C889" s="216"/>
      <c r="D889" s="216"/>
      <c r="E889" s="158">
        <v>84</v>
      </c>
      <c r="F889" s="104"/>
      <c r="G889" s="158">
        <v>37</v>
      </c>
      <c r="H889" s="104">
        <f t="shared" si="26"/>
        <v>1.27027027027027</v>
      </c>
    </row>
    <row r="890" ht="15" customHeight="1" spans="1:8">
      <c r="A890" s="218">
        <v>2130212</v>
      </c>
      <c r="B890" s="98" t="s">
        <v>769</v>
      </c>
      <c r="C890" s="216"/>
      <c r="D890" s="216"/>
      <c r="E890" s="158">
        <v>20</v>
      </c>
      <c r="F890" s="104"/>
      <c r="G890" s="158">
        <v>0</v>
      </c>
      <c r="H890" s="104"/>
    </row>
    <row r="891" ht="15" customHeight="1" spans="1:8">
      <c r="A891" s="218">
        <v>2130213</v>
      </c>
      <c r="B891" s="98" t="s">
        <v>770</v>
      </c>
      <c r="C891" s="216"/>
      <c r="D891" s="216"/>
      <c r="E891" s="158">
        <v>3</v>
      </c>
      <c r="F891" s="104"/>
      <c r="G891" s="158">
        <v>6</v>
      </c>
      <c r="H891" s="104">
        <f t="shared" si="26"/>
        <v>-0.5</v>
      </c>
    </row>
    <row r="892" ht="15" customHeight="1" spans="1:8">
      <c r="A892" s="218">
        <v>2130217</v>
      </c>
      <c r="B892" s="98" t="s">
        <v>771</v>
      </c>
      <c r="C892" s="216"/>
      <c r="D892" s="216"/>
      <c r="E892" s="158">
        <v>0</v>
      </c>
      <c r="F892" s="104"/>
      <c r="G892" s="158">
        <v>0</v>
      </c>
      <c r="H892" s="104"/>
    </row>
    <row r="893" ht="15" customHeight="1" spans="1:8">
      <c r="A893" s="218">
        <v>2130220</v>
      </c>
      <c r="B893" s="98" t="s">
        <v>772</v>
      </c>
      <c r="C893" s="216"/>
      <c r="D893" s="216"/>
      <c r="E893" s="158">
        <v>0</v>
      </c>
      <c r="F893" s="104"/>
      <c r="G893" s="158">
        <v>0</v>
      </c>
      <c r="H893" s="104"/>
    </row>
    <row r="894" ht="15" customHeight="1" spans="1:8">
      <c r="A894" s="218">
        <v>2130221</v>
      </c>
      <c r="B894" s="98" t="s">
        <v>773</v>
      </c>
      <c r="C894" s="216"/>
      <c r="D894" s="216"/>
      <c r="E894" s="158">
        <v>63</v>
      </c>
      <c r="F894" s="104"/>
      <c r="G894" s="158">
        <v>270</v>
      </c>
      <c r="H894" s="104">
        <f t="shared" si="26"/>
        <v>-0.766666666666667</v>
      </c>
    </row>
    <row r="895" ht="15" customHeight="1" spans="1:8">
      <c r="A895" s="218">
        <v>2130223</v>
      </c>
      <c r="B895" s="98" t="s">
        <v>774</v>
      </c>
      <c r="C895" s="216"/>
      <c r="D895" s="216"/>
      <c r="E895" s="158">
        <v>0</v>
      </c>
      <c r="F895" s="104"/>
      <c r="G895" s="158">
        <v>0</v>
      </c>
      <c r="H895" s="104"/>
    </row>
    <row r="896" ht="15" customHeight="1" spans="1:8">
      <c r="A896" s="218">
        <v>2130226</v>
      </c>
      <c r="B896" s="98" t="s">
        <v>775</v>
      </c>
      <c r="C896" s="216"/>
      <c r="D896" s="216"/>
      <c r="E896" s="158">
        <v>0</v>
      </c>
      <c r="F896" s="104"/>
      <c r="G896" s="158">
        <v>6</v>
      </c>
      <c r="H896" s="104">
        <f t="shared" si="26"/>
        <v>-1</v>
      </c>
    </row>
    <row r="897" ht="15" customHeight="1" spans="1:8">
      <c r="A897" s="218">
        <v>2130227</v>
      </c>
      <c r="B897" s="98" t="s">
        <v>776</v>
      </c>
      <c r="C897" s="216"/>
      <c r="D897" s="216"/>
      <c r="E897" s="158">
        <v>0</v>
      </c>
      <c r="F897" s="104"/>
      <c r="G897" s="158">
        <v>11</v>
      </c>
      <c r="H897" s="104">
        <f t="shared" si="26"/>
        <v>-1</v>
      </c>
    </row>
    <row r="898" ht="15" customHeight="1" spans="1:8">
      <c r="A898" s="218">
        <v>2130234</v>
      </c>
      <c r="B898" s="98" t="s">
        <v>777</v>
      </c>
      <c r="C898" s="216"/>
      <c r="D898" s="216"/>
      <c r="E898" s="158">
        <v>215</v>
      </c>
      <c r="F898" s="104"/>
      <c r="G898" s="158">
        <v>68</v>
      </c>
      <c r="H898" s="104">
        <f t="shared" si="26"/>
        <v>2.16176470588235</v>
      </c>
    </row>
    <row r="899" ht="15" customHeight="1" spans="1:8">
      <c r="A899" s="218">
        <v>2130236</v>
      </c>
      <c r="B899" s="98" t="s">
        <v>778</v>
      </c>
      <c r="C899" s="216"/>
      <c r="D899" s="216"/>
      <c r="E899" s="158">
        <v>3</v>
      </c>
      <c r="F899" s="104"/>
      <c r="G899" s="158">
        <v>0</v>
      </c>
      <c r="H899" s="104"/>
    </row>
    <row r="900" ht="15" customHeight="1" spans="1:8">
      <c r="A900" s="218">
        <v>2130237</v>
      </c>
      <c r="B900" s="98" t="s">
        <v>747</v>
      </c>
      <c r="C900" s="216"/>
      <c r="D900" s="216"/>
      <c r="E900" s="158">
        <v>12</v>
      </c>
      <c r="F900" s="104"/>
      <c r="G900" s="158">
        <v>83</v>
      </c>
      <c r="H900" s="104">
        <f t="shared" si="26"/>
        <v>-0.855421686746988</v>
      </c>
    </row>
    <row r="901" ht="15" customHeight="1" spans="1:8">
      <c r="A901" s="218">
        <v>2130299</v>
      </c>
      <c r="B901" s="98" t="s">
        <v>779</v>
      </c>
      <c r="C901" s="216"/>
      <c r="D901" s="216"/>
      <c r="E901" s="158">
        <v>74</v>
      </c>
      <c r="F901" s="104"/>
      <c r="G901" s="158">
        <v>511</v>
      </c>
      <c r="H901" s="104">
        <f t="shared" si="26"/>
        <v>-0.855185909980431</v>
      </c>
    </row>
    <row r="902" ht="15" customHeight="1" spans="1:8">
      <c r="A902" s="217">
        <v>21303</v>
      </c>
      <c r="B902" s="136" t="s">
        <v>780</v>
      </c>
      <c r="C902" s="216">
        <v>5892</v>
      </c>
      <c r="D902" s="158">
        <v>6895</v>
      </c>
      <c r="E902" s="158">
        <v>6895</v>
      </c>
      <c r="F902" s="104">
        <f t="shared" ref="F902:F954" si="28">E902/D902</f>
        <v>1</v>
      </c>
      <c r="G902" s="158">
        <v>12058</v>
      </c>
      <c r="H902" s="104">
        <f t="shared" si="26"/>
        <v>-0.428180461104661</v>
      </c>
    </row>
    <row r="903" ht="15" customHeight="1" spans="1:8">
      <c r="A903" s="218">
        <v>2130301</v>
      </c>
      <c r="B903" s="98" t="s">
        <v>105</v>
      </c>
      <c r="C903" s="216"/>
      <c r="D903" s="216"/>
      <c r="E903" s="158">
        <v>956</v>
      </c>
      <c r="F903" s="104"/>
      <c r="G903" s="158">
        <v>1175</v>
      </c>
      <c r="H903" s="104">
        <f t="shared" ref="H903:H966" si="29">(E903-G903)/G903</f>
        <v>-0.186382978723404</v>
      </c>
    </row>
    <row r="904" ht="15" customHeight="1" spans="1:8">
      <c r="A904" s="218">
        <v>2130302</v>
      </c>
      <c r="B904" s="98" t="s">
        <v>106</v>
      </c>
      <c r="C904" s="216"/>
      <c r="D904" s="216"/>
      <c r="E904" s="158">
        <v>132</v>
      </c>
      <c r="F904" s="104"/>
      <c r="G904" s="158">
        <v>66</v>
      </c>
      <c r="H904" s="104">
        <f t="shared" si="29"/>
        <v>1</v>
      </c>
    </row>
    <row r="905" ht="15" customHeight="1" spans="1:8">
      <c r="A905" s="218">
        <v>2130303</v>
      </c>
      <c r="B905" s="98" t="s">
        <v>107</v>
      </c>
      <c r="C905" s="216"/>
      <c r="D905" s="216"/>
      <c r="E905" s="158">
        <v>0</v>
      </c>
      <c r="F905" s="104"/>
      <c r="G905" s="158">
        <v>0</v>
      </c>
      <c r="H905" s="104"/>
    </row>
    <row r="906" ht="15" customHeight="1" spans="1:8">
      <c r="A906" s="218">
        <v>2130304</v>
      </c>
      <c r="B906" s="98" t="s">
        <v>781</v>
      </c>
      <c r="C906" s="216"/>
      <c r="D906" s="216"/>
      <c r="E906" s="158">
        <v>1307</v>
      </c>
      <c r="F906" s="104"/>
      <c r="G906" s="158">
        <v>1398</v>
      </c>
      <c r="H906" s="104">
        <f t="shared" si="29"/>
        <v>-0.0650929899856938</v>
      </c>
    </row>
    <row r="907" ht="15" customHeight="1" spans="1:8">
      <c r="A907" s="218">
        <v>2130305</v>
      </c>
      <c r="B907" s="98" t="s">
        <v>782</v>
      </c>
      <c r="C907" s="216"/>
      <c r="D907" s="216"/>
      <c r="E907" s="158">
        <v>746</v>
      </c>
      <c r="F907" s="104"/>
      <c r="G907" s="158">
        <v>3687</v>
      </c>
      <c r="H907" s="104">
        <f t="shared" si="29"/>
        <v>-0.797667480336317</v>
      </c>
    </row>
    <row r="908" ht="15" customHeight="1" spans="1:8">
      <c r="A908" s="218">
        <v>2130306</v>
      </c>
      <c r="B908" s="98" t="s">
        <v>783</v>
      </c>
      <c r="C908" s="216"/>
      <c r="D908" s="216"/>
      <c r="E908" s="158">
        <v>939</v>
      </c>
      <c r="F908" s="104"/>
      <c r="G908" s="158">
        <v>776</v>
      </c>
      <c r="H908" s="104">
        <f t="shared" si="29"/>
        <v>0.210051546391753</v>
      </c>
    </row>
    <row r="909" ht="15" customHeight="1" spans="1:8">
      <c r="A909" s="218">
        <v>2130307</v>
      </c>
      <c r="B909" s="98" t="s">
        <v>784</v>
      </c>
      <c r="C909" s="216"/>
      <c r="D909" s="216"/>
      <c r="E909" s="158">
        <v>0</v>
      </c>
      <c r="F909" s="104"/>
      <c r="G909" s="158">
        <v>0</v>
      </c>
      <c r="H909" s="104"/>
    </row>
    <row r="910" ht="15" customHeight="1" spans="1:8">
      <c r="A910" s="218">
        <v>2130308</v>
      </c>
      <c r="B910" s="98" t="s">
        <v>785</v>
      </c>
      <c r="C910" s="216"/>
      <c r="D910" s="216"/>
      <c r="E910" s="158">
        <v>0</v>
      </c>
      <c r="F910" s="104"/>
      <c r="G910" s="158">
        <v>135</v>
      </c>
      <c r="H910" s="104">
        <f t="shared" si="29"/>
        <v>-1</v>
      </c>
    </row>
    <row r="911" ht="15" customHeight="1" spans="1:8">
      <c r="A911" s="218">
        <v>2130309</v>
      </c>
      <c r="B911" s="98" t="s">
        <v>786</v>
      </c>
      <c r="C911" s="216"/>
      <c r="D911" s="216"/>
      <c r="E911" s="158">
        <v>29</v>
      </c>
      <c r="F911" s="104"/>
      <c r="G911" s="158">
        <v>24</v>
      </c>
      <c r="H911" s="104">
        <f t="shared" si="29"/>
        <v>0.208333333333333</v>
      </c>
    </row>
    <row r="912" ht="15" customHeight="1" spans="1:8">
      <c r="A912" s="218">
        <v>2130310</v>
      </c>
      <c r="B912" s="98" t="s">
        <v>787</v>
      </c>
      <c r="C912" s="216"/>
      <c r="D912" s="216"/>
      <c r="E912" s="158">
        <v>0</v>
      </c>
      <c r="F912" s="104"/>
      <c r="G912" s="158">
        <v>505</v>
      </c>
      <c r="H912" s="104">
        <f t="shared" si="29"/>
        <v>-1</v>
      </c>
    </row>
    <row r="913" ht="15" customHeight="1" spans="1:8">
      <c r="A913" s="218">
        <v>2130311</v>
      </c>
      <c r="B913" s="98" t="s">
        <v>788</v>
      </c>
      <c r="C913" s="216"/>
      <c r="D913" s="216"/>
      <c r="E913" s="158">
        <v>11</v>
      </c>
      <c r="F913" s="104"/>
      <c r="G913" s="158">
        <v>18</v>
      </c>
      <c r="H913" s="104">
        <f t="shared" si="29"/>
        <v>-0.388888888888889</v>
      </c>
    </row>
    <row r="914" ht="15" customHeight="1" spans="1:8">
      <c r="A914" s="218">
        <v>2130312</v>
      </c>
      <c r="B914" s="98" t="s">
        <v>789</v>
      </c>
      <c r="C914" s="216"/>
      <c r="D914" s="216"/>
      <c r="E914" s="158">
        <v>0</v>
      </c>
      <c r="F914" s="104"/>
      <c r="G914" s="158">
        <v>0</v>
      </c>
      <c r="H914" s="104"/>
    </row>
    <row r="915" ht="15" customHeight="1" spans="1:8">
      <c r="A915" s="218">
        <v>2130313</v>
      </c>
      <c r="B915" s="98" t="s">
        <v>790</v>
      </c>
      <c r="C915" s="216"/>
      <c r="D915" s="216"/>
      <c r="E915" s="158">
        <v>5</v>
      </c>
      <c r="F915" s="104"/>
      <c r="G915" s="158">
        <v>0</v>
      </c>
      <c r="H915" s="104"/>
    </row>
    <row r="916" ht="15" customHeight="1" spans="1:8">
      <c r="A916" s="218">
        <v>2130314</v>
      </c>
      <c r="B916" s="98" t="s">
        <v>791</v>
      </c>
      <c r="C916" s="216"/>
      <c r="D916" s="216"/>
      <c r="E916" s="158">
        <v>302</v>
      </c>
      <c r="F916" s="104"/>
      <c r="G916" s="158">
        <v>453</v>
      </c>
      <c r="H916" s="104">
        <f t="shared" si="29"/>
        <v>-0.333333333333333</v>
      </c>
    </row>
    <row r="917" ht="15" customHeight="1" spans="1:8">
      <c r="A917" s="218">
        <v>2130315</v>
      </c>
      <c r="B917" s="98" t="s">
        <v>792</v>
      </c>
      <c r="C917" s="216"/>
      <c r="D917" s="216"/>
      <c r="E917" s="158">
        <v>461</v>
      </c>
      <c r="F917" s="104"/>
      <c r="G917" s="158">
        <v>32</v>
      </c>
      <c r="H917" s="104">
        <f t="shared" si="29"/>
        <v>13.40625</v>
      </c>
    </row>
    <row r="918" ht="15" customHeight="1" spans="1:8">
      <c r="A918" s="218">
        <v>2130316</v>
      </c>
      <c r="B918" s="98" t="s">
        <v>793</v>
      </c>
      <c r="C918" s="216"/>
      <c r="D918" s="216"/>
      <c r="E918" s="158">
        <v>511</v>
      </c>
      <c r="F918" s="104"/>
      <c r="G918" s="158">
        <v>2491</v>
      </c>
      <c r="H918" s="104">
        <f t="shared" si="29"/>
        <v>-0.794861501405058</v>
      </c>
    </row>
    <row r="919" ht="15" customHeight="1" spans="1:8">
      <c r="A919" s="218">
        <v>2130317</v>
      </c>
      <c r="B919" s="98" t="s">
        <v>794</v>
      </c>
      <c r="C919" s="216"/>
      <c r="D919" s="216"/>
      <c r="E919" s="158">
        <v>5</v>
      </c>
      <c r="F919" s="104"/>
      <c r="G919" s="158">
        <v>0</v>
      </c>
      <c r="H919" s="104"/>
    </row>
    <row r="920" ht="15" customHeight="1" spans="1:8">
      <c r="A920" s="218">
        <v>2130318</v>
      </c>
      <c r="B920" s="98" t="s">
        <v>795</v>
      </c>
      <c r="C920" s="216"/>
      <c r="D920" s="216"/>
      <c r="E920" s="158">
        <v>0</v>
      </c>
      <c r="F920" s="104"/>
      <c r="G920" s="158">
        <v>0</v>
      </c>
      <c r="H920" s="104"/>
    </row>
    <row r="921" ht="15" customHeight="1" spans="1:8">
      <c r="A921" s="218">
        <v>2130319</v>
      </c>
      <c r="B921" s="98" t="s">
        <v>796</v>
      </c>
      <c r="C921" s="216"/>
      <c r="D921" s="216"/>
      <c r="E921" s="158">
        <v>0</v>
      </c>
      <c r="F921" s="104"/>
      <c r="G921" s="158">
        <v>0</v>
      </c>
      <c r="H921" s="104"/>
    </row>
    <row r="922" ht="15" customHeight="1" spans="1:8">
      <c r="A922" s="218">
        <v>2130321</v>
      </c>
      <c r="B922" s="98" t="s">
        <v>797</v>
      </c>
      <c r="C922" s="216"/>
      <c r="D922" s="216"/>
      <c r="E922" s="158">
        <v>1025</v>
      </c>
      <c r="F922" s="104"/>
      <c r="G922" s="158">
        <v>158</v>
      </c>
      <c r="H922" s="104">
        <f t="shared" si="29"/>
        <v>5.4873417721519</v>
      </c>
    </row>
    <row r="923" ht="15" customHeight="1" spans="1:8">
      <c r="A923" s="218">
        <v>2130322</v>
      </c>
      <c r="B923" s="98" t="s">
        <v>798</v>
      </c>
      <c r="C923" s="216"/>
      <c r="D923" s="216"/>
      <c r="E923" s="158">
        <v>16</v>
      </c>
      <c r="F923" s="104"/>
      <c r="G923" s="158">
        <v>0</v>
      </c>
      <c r="H923" s="104"/>
    </row>
    <row r="924" ht="15" customHeight="1" spans="1:8">
      <c r="A924" s="218">
        <v>2130333</v>
      </c>
      <c r="B924" s="98" t="s">
        <v>774</v>
      </c>
      <c r="C924" s="216"/>
      <c r="D924" s="216"/>
      <c r="E924" s="158">
        <v>0</v>
      </c>
      <c r="F924" s="104"/>
      <c r="G924" s="158">
        <v>0</v>
      </c>
      <c r="H924" s="104"/>
    </row>
    <row r="925" ht="15" customHeight="1" spans="1:8">
      <c r="A925" s="218">
        <v>2130334</v>
      </c>
      <c r="B925" s="98" t="s">
        <v>799</v>
      </c>
      <c r="C925" s="216"/>
      <c r="D925" s="216"/>
      <c r="E925" s="158">
        <v>0</v>
      </c>
      <c r="F925" s="104"/>
      <c r="G925" s="158">
        <v>0</v>
      </c>
      <c r="H925" s="104"/>
    </row>
    <row r="926" ht="15" customHeight="1" spans="1:8">
      <c r="A926" s="218">
        <v>2130335</v>
      </c>
      <c r="B926" s="98" t="s">
        <v>800</v>
      </c>
      <c r="C926" s="216"/>
      <c r="D926" s="216"/>
      <c r="E926" s="158">
        <v>355</v>
      </c>
      <c r="F926" s="104"/>
      <c r="G926" s="158">
        <v>50</v>
      </c>
      <c r="H926" s="104">
        <f t="shared" si="29"/>
        <v>6.1</v>
      </c>
    </row>
    <row r="927" ht="15" customHeight="1" spans="1:8">
      <c r="A927" s="218">
        <v>2130336</v>
      </c>
      <c r="B927" s="98" t="s">
        <v>801</v>
      </c>
      <c r="C927" s="216"/>
      <c r="D927" s="216"/>
      <c r="E927" s="158">
        <v>0</v>
      </c>
      <c r="F927" s="104"/>
      <c r="G927" s="158">
        <v>0</v>
      </c>
      <c r="H927" s="104"/>
    </row>
    <row r="928" ht="15" customHeight="1" spans="1:8">
      <c r="A928" s="218">
        <v>2130337</v>
      </c>
      <c r="B928" s="98" t="s">
        <v>802</v>
      </c>
      <c r="C928" s="216"/>
      <c r="D928" s="216"/>
      <c r="E928" s="158">
        <v>0</v>
      </c>
      <c r="F928" s="104"/>
      <c r="G928" s="158">
        <v>0</v>
      </c>
      <c r="H928" s="104"/>
    </row>
    <row r="929" ht="15" customHeight="1" spans="1:8">
      <c r="A929" s="218">
        <v>2130399</v>
      </c>
      <c r="B929" s="98" t="s">
        <v>803</v>
      </c>
      <c r="C929" s="216"/>
      <c r="D929" s="216"/>
      <c r="E929" s="158">
        <v>95</v>
      </c>
      <c r="F929" s="104"/>
      <c r="G929" s="158">
        <v>1090</v>
      </c>
      <c r="H929" s="104">
        <f t="shared" si="29"/>
        <v>-0.912844036697248</v>
      </c>
    </row>
    <row r="930" ht="15" customHeight="1" spans="1:8">
      <c r="A930" s="217">
        <v>21305</v>
      </c>
      <c r="B930" s="136" t="s">
        <v>804</v>
      </c>
      <c r="C930" s="216">
        <v>4794</v>
      </c>
      <c r="D930" s="158">
        <v>4794</v>
      </c>
      <c r="E930" s="158">
        <v>4794</v>
      </c>
      <c r="F930" s="104">
        <f t="shared" si="28"/>
        <v>1</v>
      </c>
      <c r="G930" s="158">
        <v>5544</v>
      </c>
      <c r="H930" s="104">
        <f t="shared" si="29"/>
        <v>-0.135281385281385</v>
      </c>
    </row>
    <row r="931" ht="15" customHeight="1" spans="1:8">
      <c r="A931" s="218">
        <v>2130501</v>
      </c>
      <c r="B931" s="98" t="s">
        <v>105</v>
      </c>
      <c r="C931" s="216"/>
      <c r="D931" s="216"/>
      <c r="E931" s="158">
        <v>11</v>
      </c>
      <c r="F931" s="104"/>
      <c r="G931" s="158">
        <v>16</v>
      </c>
      <c r="H931" s="104">
        <f t="shared" si="29"/>
        <v>-0.3125</v>
      </c>
    </row>
    <row r="932" ht="15" customHeight="1" spans="1:8">
      <c r="A932" s="218">
        <v>2130502</v>
      </c>
      <c r="B932" s="98" t="s">
        <v>106</v>
      </c>
      <c r="C932" s="216"/>
      <c r="D932" s="216"/>
      <c r="E932" s="158">
        <v>43</v>
      </c>
      <c r="F932" s="104"/>
      <c r="G932" s="158">
        <v>128</v>
      </c>
      <c r="H932" s="104">
        <f t="shared" si="29"/>
        <v>-0.6640625</v>
      </c>
    </row>
    <row r="933" ht="15" customHeight="1" spans="1:8">
      <c r="A933" s="218">
        <v>2130503</v>
      </c>
      <c r="B933" s="98" t="s">
        <v>107</v>
      </c>
      <c r="C933" s="216"/>
      <c r="D933" s="216"/>
      <c r="E933" s="158">
        <v>0</v>
      </c>
      <c r="F933" s="104"/>
      <c r="G933" s="158">
        <v>0</v>
      </c>
      <c r="H933" s="104"/>
    </row>
    <row r="934" ht="15" customHeight="1" spans="1:8">
      <c r="A934" s="218">
        <v>2130504</v>
      </c>
      <c r="B934" s="98" t="s">
        <v>805</v>
      </c>
      <c r="C934" s="216"/>
      <c r="D934" s="216"/>
      <c r="E934" s="158">
        <v>350</v>
      </c>
      <c r="F934" s="104"/>
      <c r="G934" s="158">
        <v>28</v>
      </c>
      <c r="H934" s="104">
        <f t="shared" si="29"/>
        <v>11.5</v>
      </c>
    </row>
    <row r="935" ht="15" customHeight="1" spans="1:8">
      <c r="A935" s="218">
        <v>2130505</v>
      </c>
      <c r="B935" s="98" t="s">
        <v>806</v>
      </c>
      <c r="C935" s="216"/>
      <c r="D935" s="216"/>
      <c r="E935" s="158">
        <v>50</v>
      </c>
      <c r="F935" s="104"/>
      <c r="G935" s="158">
        <v>439</v>
      </c>
      <c r="H935" s="104">
        <f t="shared" si="29"/>
        <v>-0.886104783599089</v>
      </c>
    </row>
    <row r="936" ht="15" customHeight="1" spans="1:8">
      <c r="A936" s="218">
        <v>2130506</v>
      </c>
      <c r="B936" s="98" t="s">
        <v>807</v>
      </c>
      <c r="C936" s="216"/>
      <c r="D936" s="216"/>
      <c r="E936" s="158">
        <v>0</v>
      </c>
      <c r="F936" s="104"/>
      <c r="G936" s="158">
        <v>0</v>
      </c>
      <c r="H936" s="104"/>
    </row>
    <row r="937" ht="15" customHeight="1" spans="1:8">
      <c r="A937" s="218">
        <v>2130507</v>
      </c>
      <c r="B937" s="98" t="s">
        <v>808</v>
      </c>
      <c r="C937" s="216"/>
      <c r="D937" s="216"/>
      <c r="E937" s="158">
        <v>0</v>
      </c>
      <c r="F937" s="104"/>
      <c r="G937" s="158">
        <v>0</v>
      </c>
      <c r="H937" s="104"/>
    </row>
    <row r="938" ht="15" customHeight="1" spans="1:8">
      <c r="A938" s="218">
        <v>2130508</v>
      </c>
      <c r="B938" s="98" t="s">
        <v>809</v>
      </c>
      <c r="C938" s="216"/>
      <c r="D938" s="216"/>
      <c r="E938" s="158">
        <v>0</v>
      </c>
      <c r="F938" s="104"/>
      <c r="G938" s="158">
        <v>0</v>
      </c>
      <c r="H938" s="104"/>
    </row>
    <row r="939" ht="15" customHeight="1" spans="1:8">
      <c r="A939" s="218">
        <v>2130550</v>
      </c>
      <c r="B939" s="98" t="s">
        <v>810</v>
      </c>
      <c r="C939" s="216"/>
      <c r="D939" s="216"/>
      <c r="E939" s="158">
        <v>116</v>
      </c>
      <c r="F939" s="104"/>
      <c r="G939" s="158">
        <v>113</v>
      </c>
      <c r="H939" s="104">
        <f t="shared" si="29"/>
        <v>0.0265486725663717</v>
      </c>
    </row>
    <row r="940" ht="15" customHeight="1" spans="1:8">
      <c r="A940" s="218">
        <v>2130599</v>
      </c>
      <c r="B940" s="98" t="s">
        <v>811</v>
      </c>
      <c r="C940" s="216"/>
      <c r="D940" s="216"/>
      <c r="E940" s="158">
        <v>4224</v>
      </c>
      <c r="F940" s="104"/>
      <c r="G940" s="158">
        <v>4820</v>
      </c>
      <c r="H940" s="104">
        <f t="shared" si="29"/>
        <v>-0.123651452282158</v>
      </c>
    </row>
    <row r="941" ht="15" customHeight="1" spans="1:8">
      <c r="A941" s="217">
        <v>21307</v>
      </c>
      <c r="B941" s="136" t="s">
        <v>812</v>
      </c>
      <c r="C941" s="216">
        <v>9275</v>
      </c>
      <c r="D941" s="158">
        <v>12140</v>
      </c>
      <c r="E941" s="158">
        <v>12140</v>
      </c>
      <c r="F941" s="104">
        <f t="shared" si="28"/>
        <v>1</v>
      </c>
      <c r="G941" s="158">
        <v>9774</v>
      </c>
      <c r="H941" s="104">
        <f t="shared" si="29"/>
        <v>0.24207080008185</v>
      </c>
    </row>
    <row r="942" ht="15" customHeight="1" spans="1:8">
      <c r="A942" s="218">
        <v>2130701</v>
      </c>
      <c r="B942" s="98" t="s">
        <v>813</v>
      </c>
      <c r="C942" s="216"/>
      <c r="D942" s="216"/>
      <c r="E942" s="158">
        <v>1063</v>
      </c>
      <c r="F942" s="104"/>
      <c r="G942" s="158">
        <v>807</v>
      </c>
      <c r="H942" s="104">
        <f t="shared" si="29"/>
        <v>0.317224287484511</v>
      </c>
    </row>
    <row r="943" ht="15" customHeight="1" spans="1:8">
      <c r="A943" s="218">
        <v>2130704</v>
      </c>
      <c r="B943" s="98" t="s">
        <v>814</v>
      </c>
      <c r="C943" s="216"/>
      <c r="D943" s="216"/>
      <c r="E943" s="158">
        <v>0</v>
      </c>
      <c r="F943" s="104"/>
      <c r="G943" s="158">
        <v>0</v>
      </c>
      <c r="H943" s="104"/>
    </row>
    <row r="944" ht="15" customHeight="1" spans="1:8">
      <c r="A944" s="218">
        <v>2130705</v>
      </c>
      <c r="B944" s="98" t="s">
        <v>815</v>
      </c>
      <c r="C944" s="216"/>
      <c r="D944" s="216"/>
      <c r="E944" s="158">
        <v>9879</v>
      </c>
      <c r="F944" s="104"/>
      <c r="G944" s="158">
        <v>7847</v>
      </c>
      <c r="H944" s="104">
        <f t="shared" si="29"/>
        <v>0.258952465910539</v>
      </c>
    </row>
    <row r="945" ht="15" customHeight="1" spans="1:8">
      <c r="A945" s="218">
        <v>2130706</v>
      </c>
      <c r="B945" s="98" t="s">
        <v>816</v>
      </c>
      <c r="C945" s="216"/>
      <c r="D945" s="216"/>
      <c r="E945" s="158">
        <v>0</v>
      </c>
      <c r="F945" s="104"/>
      <c r="G945" s="158">
        <v>480</v>
      </c>
      <c r="H945" s="104">
        <f t="shared" si="29"/>
        <v>-1</v>
      </c>
    </row>
    <row r="946" ht="15" customHeight="1" spans="1:8">
      <c r="A946" s="218">
        <v>2130707</v>
      </c>
      <c r="B946" s="98" t="s">
        <v>817</v>
      </c>
      <c r="C946" s="216"/>
      <c r="D946" s="216"/>
      <c r="E946" s="158">
        <v>744</v>
      </c>
      <c r="F946" s="104"/>
      <c r="G946" s="158">
        <v>328</v>
      </c>
      <c r="H946" s="104">
        <f t="shared" si="29"/>
        <v>1.26829268292683</v>
      </c>
    </row>
    <row r="947" ht="15" customHeight="1" spans="1:8">
      <c r="A947" s="218">
        <v>2130799</v>
      </c>
      <c r="B947" s="98" t="s">
        <v>818</v>
      </c>
      <c r="C947" s="216"/>
      <c r="D947" s="216"/>
      <c r="E947" s="158">
        <v>454</v>
      </c>
      <c r="F947" s="104"/>
      <c r="G947" s="158">
        <v>312</v>
      </c>
      <c r="H947" s="104">
        <f t="shared" si="29"/>
        <v>0.455128205128205</v>
      </c>
    </row>
    <row r="948" ht="15" customHeight="1" spans="1:8">
      <c r="A948" s="217">
        <v>21308</v>
      </c>
      <c r="B948" s="136" t="s">
        <v>819</v>
      </c>
      <c r="C948" s="216">
        <v>4125</v>
      </c>
      <c r="D948" s="158">
        <v>4251</v>
      </c>
      <c r="E948" s="158">
        <v>4251</v>
      </c>
      <c r="F948" s="104">
        <f t="shared" si="28"/>
        <v>1</v>
      </c>
      <c r="G948" s="158">
        <v>4559</v>
      </c>
      <c r="H948" s="104">
        <f t="shared" si="29"/>
        <v>-0.0675586751480588</v>
      </c>
    </row>
    <row r="949" ht="15" customHeight="1" spans="1:8">
      <c r="A949" s="218">
        <v>2130801</v>
      </c>
      <c r="B949" s="98" t="s">
        <v>820</v>
      </c>
      <c r="C949" s="216"/>
      <c r="D949" s="216"/>
      <c r="E949" s="158">
        <v>0</v>
      </c>
      <c r="F949" s="104"/>
      <c r="G949" s="158">
        <v>362</v>
      </c>
      <c r="H949" s="104">
        <f t="shared" si="29"/>
        <v>-1</v>
      </c>
    </row>
    <row r="950" ht="15" customHeight="1" spans="1:8">
      <c r="A950" s="218">
        <v>2130803</v>
      </c>
      <c r="B950" s="98" t="s">
        <v>821</v>
      </c>
      <c r="C950" s="216"/>
      <c r="D950" s="216"/>
      <c r="E950" s="158">
        <v>4246</v>
      </c>
      <c r="F950" s="104"/>
      <c r="G950" s="158">
        <v>3888</v>
      </c>
      <c r="H950" s="104">
        <f t="shared" si="29"/>
        <v>0.0920781893004115</v>
      </c>
    </row>
    <row r="951" ht="15" customHeight="1" spans="1:8">
      <c r="A951" s="218">
        <v>2130804</v>
      </c>
      <c r="B951" s="98" t="s">
        <v>822</v>
      </c>
      <c r="C951" s="216"/>
      <c r="D951" s="216"/>
      <c r="E951" s="158">
        <v>5</v>
      </c>
      <c r="F951" s="104"/>
      <c r="G951" s="158">
        <v>0</v>
      </c>
      <c r="H951" s="104"/>
    </row>
    <row r="952" ht="15" customHeight="1" spans="1:8">
      <c r="A952" s="218">
        <v>2130805</v>
      </c>
      <c r="B952" s="98" t="s">
        <v>823</v>
      </c>
      <c r="C952" s="216"/>
      <c r="D952" s="216"/>
      <c r="E952" s="158">
        <v>0</v>
      </c>
      <c r="F952" s="104"/>
      <c r="G952" s="158">
        <v>0</v>
      </c>
      <c r="H952" s="104"/>
    </row>
    <row r="953" ht="15" customHeight="1" spans="1:8">
      <c r="A953" s="218">
        <v>2130899</v>
      </c>
      <c r="B953" s="98" t="s">
        <v>824</v>
      </c>
      <c r="C953" s="216"/>
      <c r="D953" s="216"/>
      <c r="E953" s="158">
        <v>0</v>
      </c>
      <c r="F953" s="104"/>
      <c r="G953" s="158">
        <v>309</v>
      </c>
      <c r="H953" s="104">
        <f t="shared" si="29"/>
        <v>-1</v>
      </c>
    </row>
    <row r="954" ht="15" customHeight="1" spans="1:8">
      <c r="A954" s="217">
        <v>21309</v>
      </c>
      <c r="B954" s="136" t="s">
        <v>825</v>
      </c>
      <c r="C954" s="216">
        <v>3551</v>
      </c>
      <c r="D954" s="158">
        <v>3551</v>
      </c>
      <c r="E954" s="158">
        <v>3551</v>
      </c>
      <c r="F954" s="104">
        <f t="shared" si="28"/>
        <v>1</v>
      </c>
      <c r="G954" s="158">
        <v>3576</v>
      </c>
      <c r="H954" s="104">
        <f t="shared" si="29"/>
        <v>-0.0069910514541387</v>
      </c>
    </row>
    <row r="955" ht="15" customHeight="1" spans="1:8">
      <c r="A955" s="218">
        <v>2130901</v>
      </c>
      <c r="B955" s="98" t="s">
        <v>826</v>
      </c>
      <c r="C955" s="216"/>
      <c r="D955" s="216"/>
      <c r="E955" s="158">
        <v>0</v>
      </c>
      <c r="F955" s="104"/>
      <c r="G955" s="158">
        <v>0</v>
      </c>
      <c r="H955" s="104"/>
    </row>
    <row r="956" ht="15" customHeight="1" spans="1:8">
      <c r="A956" s="218">
        <v>2130999</v>
      </c>
      <c r="B956" s="98" t="s">
        <v>827</v>
      </c>
      <c r="C956" s="216"/>
      <c r="D956" s="216"/>
      <c r="E956" s="158">
        <v>3551</v>
      </c>
      <c r="F956" s="104"/>
      <c r="G956" s="158">
        <v>3576</v>
      </c>
      <c r="H956" s="104">
        <f t="shared" si="29"/>
        <v>-0.0069910514541387</v>
      </c>
    </row>
    <row r="957" ht="15" customHeight="1" spans="1:8">
      <c r="A957" s="218">
        <v>21399</v>
      </c>
      <c r="B957" s="136" t="s">
        <v>828</v>
      </c>
      <c r="C957" s="216">
        <v>48269</v>
      </c>
      <c r="D957" s="158">
        <v>2988</v>
      </c>
      <c r="E957" s="158">
        <v>2753</v>
      </c>
      <c r="F957" s="104">
        <f t="shared" ref="F957:F1015" si="30">E957/D957</f>
        <v>0.921352074966533</v>
      </c>
      <c r="G957" s="158">
        <v>1458</v>
      </c>
      <c r="H957" s="104">
        <f t="shared" si="29"/>
        <v>0.888203017832647</v>
      </c>
    </row>
    <row r="958" ht="15" customHeight="1" spans="1:8">
      <c r="A958" s="218">
        <v>2139901</v>
      </c>
      <c r="B958" s="98" t="s">
        <v>829</v>
      </c>
      <c r="C958" s="216"/>
      <c r="D958" s="216"/>
      <c r="E958" s="158">
        <v>0</v>
      </c>
      <c r="F958" s="104"/>
      <c r="G958" s="158">
        <v>0</v>
      </c>
      <c r="H958" s="104"/>
    </row>
    <row r="959" ht="15" customHeight="1" spans="1:8">
      <c r="A959" s="218">
        <v>2139999</v>
      </c>
      <c r="B959" s="98" t="s">
        <v>830</v>
      </c>
      <c r="C959" s="216"/>
      <c r="D959" s="216"/>
      <c r="E959" s="158">
        <v>2753</v>
      </c>
      <c r="F959" s="104"/>
      <c r="G959" s="158">
        <v>1458</v>
      </c>
      <c r="H959" s="104">
        <f t="shared" si="29"/>
        <v>0.888203017832647</v>
      </c>
    </row>
    <row r="960" ht="15" customHeight="1" spans="1:8">
      <c r="A960" s="217">
        <v>214</v>
      </c>
      <c r="B960" s="136" t="s">
        <v>831</v>
      </c>
      <c r="C960" s="216">
        <v>11000</v>
      </c>
      <c r="D960" s="158">
        <v>13201</v>
      </c>
      <c r="E960" s="158">
        <v>13201</v>
      </c>
      <c r="F960" s="104">
        <f t="shared" si="30"/>
        <v>1</v>
      </c>
      <c r="G960" s="158">
        <v>10955</v>
      </c>
      <c r="H960" s="104">
        <f t="shared" si="29"/>
        <v>0.205020538566864</v>
      </c>
    </row>
    <row r="961" ht="15" customHeight="1" spans="1:8">
      <c r="A961" s="217">
        <v>21401</v>
      </c>
      <c r="B961" s="136" t="s">
        <v>832</v>
      </c>
      <c r="C961" s="216">
        <v>6880</v>
      </c>
      <c r="D961" s="158">
        <v>8649</v>
      </c>
      <c r="E961" s="158">
        <v>8649</v>
      </c>
      <c r="F961" s="104">
        <f t="shared" si="30"/>
        <v>1</v>
      </c>
      <c r="G961" s="158">
        <v>9501</v>
      </c>
      <c r="H961" s="104">
        <f t="shared" si="29"/>
        <v>-0.0896747710767288</v>
      </c>
    </row>
    <row r="962" ht="15" customHeight="1" spans="1:8">
      <c r="A962" s="218">
        <v>2140101</v>
      </c>
      <c r="B962" s="98" t="s">
        <v>105</v>
      </c>
      <c r="C962" s="216"/>
      <c r="D962" s="216"/>
      <c r="E962" s="158">
        <v>3608</v>
      </c>
      <c r="F962" s="104"/>
      <c r="G962" s="158">
        <v>2149</v>
      </c>
      <c r="H962" s="104">
        <f t="shared" si="29"/>
        <v>0.678920428106096</v>
      </c>
    </row>
    <row r="963" ht="15" customHeight="1" spans="1:8">
      <c r="A963" s="218">
        <v>2140102</v>
      </c>
      <c r="B963" s="98" t="s">
        <v>106</v>
      </c>
      <c r="C963" s="216"/>
      <c r="D963" s="216"/>
      <c r="E963" s="158">
        <v>420</v>
      </c>
      <c r="F963" s="104"/>
      <c r="G963" s="158">
        <v>564</v>
      </c>
      <c r="H963" s="104">
        <f t="shared" si="29"/>
        <v>-0.25531914893617</v>
      </c>
    </row>
    <row r="964" ht="15" customHeight="1" spans="1:8">
      <c r="A964" s="218">
        <v>2140103</v>
      </c>
      <c r="B964" s="98" t="s">
        <v>107</v>
      </c>
      <c r="C964" s="216"/>
      <c r="D964" s="216"/>
      <c r="E964" s="158">
        <v>0</v>
      </c>
      <c r="F964" s="104"/>
      <c r="G964" s="158">
        <v>0</v>
      </c>
      <c r="H964" s="104"/>
    </row>
    <row r="965" ht="15" customHeight="1" spans="1:8">
      <c r="A965" s="218">
        <v>2140104</v>
      </c>
      <c r="B965" s="98" t="s">
        <v>833</v>
      </c>
      <c r="C965" s="216"/>
      <c r="D965" s="216"/>
      <c r="E965" s="158">
        <v>1455</v>
      </c>
      <c r="F965" s="104"/>
      <c r="G965" s="158">
        <v>2580</v>
      </c>
      <c r="H965" s="104">
        <f t="shared" si="29"/>
        <v>-0.436046511627907</v>
      </c>
    </row>
    <row r="966" ht="15" customHeight="1" spans="1:8">
      <c r="A966" s="218">
        <v>2140106</v>
      </c>
      <c r="B966" s="98" t="s">
        <v>834</v>
      </c>
      <c r="C966" s="216"/>
      <c r="D966" s="216"/>
      <c r="E966" s="158">
        <v>2068</v>
      </c>
      <c r="F966" s="104"/>
      <c r="G966" s="158">
        <v>2878</v>
      </c>
      <c r="H966" s="104">
        <f t="shared" si="29"/>
        <v>-0.281445448227936</v>
      </c>
    </row>
    <row r="967" ht="15" customHeight="1" spans="1:8">
      <c r="A967" s="218">
        <v>2140109</v>
      </c>
      <c r="B967" s="98" t="s">
        <v>835</v>
      </c>
      <c r="C967" s="216"/>
      <c r="D967" s="216"/>
      <c r="E967" s="158">
        <v>0</v>
      </c>
      <c r="F967" s="104"/>
      <c r="G967" s="158">
        <v>0</v>
      </c>
      <c r="H967" s="104"/>
    </row>
    <row r="968" ht="15" customHeight="1" spans="1:8">
      <c r="A968" s="218">
        <v>2140110</v>
      </c>
      <c r="B968" s="98" t="s">
        <v>836</v>
      </c>
      <c r="C968" s="216"/>
      <c r="D968" s="216"/>
      <c r="E968" s="158">
        <v>0</v>
      </c>
      <c r="F968" s="104"/>
      <c r="G968" s="158">
        <v>0</v>
      </c>
      <c r="H968" s="104"/>
    </row>
    <row r="969" ht="15" customHeight="1" spans="1:8">
      <c r="A969" s="218">
        <v>2140111</v>
      </c>
      <c r="B969" s="98" t="s">
        <v>837</v>
      </c>
      <c r="C969" s="216"/>
      <c r="D969" s="216"/>
      <c r="E969" s="158">
        <v>0</v>
      </c>
      <c r="F969" s="104"/>
      <c r="G969" s="158">
        <v>0</v>
      </c>
      <c r="H969" s="104"/>
    </row>
    <row r="970" ht="15" customHeight="1" spans="1:8">
      <c r="A970" s="218">
        <v>2140112</v>
      </c>
      <c r="B970" s="98" t="s">
        <v>838</v>
      </c>
      <c r="C970" s="216"/>
      <c r="D970" s="216"/>
      <c r="E970" s="158">
        <v>11</v>
      </c>
      <c r="F970" s="104"/>
      <c r="G970" s="158">
        <v>100</v>
      </c>
      <c r="H970" s="104">
        <f t="shared" ref="H970:H1023" si="31">(E970-G970)/G970</f>
        <v>-0.89</v>
      </c>
    </row>
    <row r="971" ht="15" customHeight="1" spans="1:8">
      <c r="A971" s="218">
        <v>2140114</v>
      </c>
      <c r="B971" s="98" t="s">
        <v>839</v>
      </c>
      <c r="C971" s="216"/>
      <c r="D971" s="216"/>
      <c r="E971" s="158">
        <v>0</v>
      </c>
      <c r="F971" s="104"/>
      <c r="G971" s="158">
        <v>0</v>
      </c>
      <c r="H971" s="104"/>
    </row>
    <row r="972" ht="15" customHeight="1" spans="1:8">
      <c r="A972" s="218">
        <v>2140122</v>
      </c>
      <c r="B972" s="98" t="s">
        <v>840</v>
      </c>
      <c r="C972" s="216"/>
      <c r="D972" s="216"/>
      <c r="E972" s="158">
        <v>0</v>
      </c>
      <c r="F972" s="104"/>
      <c r="G972" s="158">
        <v>0</v>
      </c>
      <c r="H972" s="104"/>
    </row>
    <row r="973" ht="15" customHeight="1" spans="1:8">
      <c r="A973" s="218">
        <v>2140123</v>
      </c>
      <c r="B973" s="98" t="s">
        <v>841</v>
      </c>
      <c r="C973" s="216"/>
      <c r="D973" s="216"/>
      <c r="E973" s="158">
        <v>0</v>
      </c>
      <c r="F973" s="104"/>
      <c r="G973" s="158">
        <v>0</v>
      </c>
      <c r="H973" s="104"/>
    </row>
    <row r="974" ht="15" customHeight="1" spans="1:8">
      <c r="A974" s="218">
        <v>2140127</v>
      </c>
      <c r="B974" s="98" t="s">
        <v>842</v>
      </c>
      <c r="C974" s="216"/>
      <c r="D974" s="216"/>
      <c r="E974" s="158">
        <v>0</v>
      </c>
      <c r="F974" s="104"/>
      <c r="G974" s="158">
        <v>0</v>
      </c>
      <c r="H974" s="104"/>
    </row>
    <row r="975" ht="15" customHeight="1" spans="1:8">
      <c r="A975" s="218">
        <v>2140128</v>
      </c>
      <c r="B975" s="98" t="s">
        <v>843</v>
      </c>
      <c r="C975" s="216"/>
      <c r="D975" s="216"/>
      <c r="E975" s="158">
        <v>0</v>
      </c>
      <c r="F975" s="104"/>
      <c r="G975" s="158">
        <v>0</v>
      </c>
      <c r="H975" s="104"/>
    </row>
    <row r="976" ht="15" customHeight="1" spans="1:8">
      <c r="A976" s="218">
        <v>2140129</v>
      </c>
      <c r="B976" s="98" t="s">
        <v>844</v>
      </c>
      <c r="C976" s="216"/>
      <c r="D976" s="216"/>
      <c r="E976" s="158">
        <v>0</v>
      </c>
      <c r="F976" s="104"/>
      <c r="G976" s="158">
        <v>0</v>
      </c>
      <c r="H976" s="104"/>
    </row>
    <row r="977" ht="15" customHeight="1" spans="1:8">
      <c r="A977" s="218">
        <v>2140130</v>
      </c>
      <c r="B977" s="98" t="s">
        <v>845</v>
      </c>
      <c r="C977" s="216"/>
      <c r="D977" s="216"/>
      <c r="E977" s="158">
        <v>0</v>
      </c>
      <c r="F977" s="104"/>
      <c r="G977" s="158">
        <v>0</v>
      </c>
      <c r="H977" s="104"/>
    </row>
    <row r="978" ht="15" customHeight="1" spans="1:8">
      <c r="A978" s="218">
        <v>2140131</v>
      </c>
      <c r="B978" s="98" t="s">
        <v>846</v>
      </c>
      <c r="C978" s="216"/>
      <c r="D978" s="216"/>
      <c r="E978" s="158">
        <v>20</v>
      </c>
      <c r="F978" s="104"/>
      <c r="G978" s="158">
        <v>100</v>
      </c>
      <c r="H978" s="104">
        <f t="shared" si="31"/>
        <v>-0.8</v>
      </c>
    </row>
    <row r="979" ht="15" customHeight="1" spans="1:8">
      <c r="A979" s="218">
        <v>2140133</v>
      </c>
      <c r="B979" s="98" t="s">
        <v>847</v>
      </c>
      <c r="C979" s="216"/>
      <c r="D979" s="216"/>
      <c r="E979" s="158">
        <v>0</v>
      </c>
      <c r="F979" s="104"/>
      <c r="G979" s="158">
        <v>0</v>
      </c>
      <c r="H979" s="104"/>
    </row>
    <row r="980" ht="15" customHeight="1" spans="1:8">
      <c r="A980" s="218">
        <v>2140136</v>
      </c>
      <c r="B980" s="98" t="s">
        <v>848</v>
      </c>
      <c r="C980" s="216"/>
      <c r="D980" s="216"/>
      <c r="E980" s="158">
        <v>0</v>
      </c>
      <c r="F980" s="104"/>
      <c r="G980" s="158">
        <v>40</v>
      </c>
      <c r="H980" s="104">
        <f t="shared" si="31"/>
        <v>-1</v>
      </c>
    </row>
    <row r="981" ht="15" customHeight="1" spans="1:8">
      <c r="A981" s="218">
        <v>2140138</v>
      </c>
      <c r="B981" s="98" t="s">
        <v>849</v>
      </c>
      <c r="C981" s="216"/>
      <c r="D981" s="216"/>
      <c r="E981" s="158">
        <v>0</v>
      </c>
      <c r="F981" s="104"/>
      <c r="G981" s="158">
        <v>0</v>
      </c>
      <c r="H981" s="104"/>
    </row>
    <row r="982" ht="15" customHeight="1" spans="1:8">
      <c r="A982" s="218">
        <v>2140199</v>
      </c>
      <c r="B982" s="98" t="s">
        <v>850</v>
      </c>
      <c r="C982" s="216"/>
      <c r="D982" s="216"/>
      <c r="E982" s="158">
        <v>1067</v>
      </c>
      <c r="F982" s="104"/>
      <c r="G982" s="158">
        <v>1090</v>
      </c>
      <c r="H982" s="104">
        <f t="shared" si="31"/>
        <v>-0.0211009174311927</v>
      </c>
    </row>
    <row r="983" ht="15" customHeight="1" spans="1:8">
      <c r="A983" s="217">
        <v>21402</v>
      </c>
      <c r="B983" s="136" t="s">
        <v>851</v>
      </c>
      <c r="C983" s="216">
        <v>12</v>
      </c>
      <c r="D983" s="216">
        <v>12</v>
      </c>
      <c r="E983" s="158">
        <v>12</v>
      </c>
      <c r="F983" s="104">
        <f t="shared" si="30"/>
        <v>1</v>
      </c>
      <c r="G983" s="158">
        <v>2</v>
      </c>
      <c r="H983" s="104">
        <f t="shared" si="31"/>
        <v>5</v>
      </c>
    </row>
    <row r="984" ht="15" customHeight="1" spans="1:8">
      <c r="A984" s="218">
        <v>2140201</v>
      </c>
      <c r="B984" s="98" t="s">
        <v>105</v>
      </c>
      <c r="C984" s="216"/>
      <c r="D984" s="216"/>
      <c r="E984" s="158">
        <v>0</v>
      </c>
      <c r="F984" s="104"/>
      <c r="G984" s="158">
        <v>0</v>
      </c>
      <c r="H984" s="104"/>
    </row>
    <row r="985" ht="15" customHeight="1" spans="1:8">
      <c r="A985" s="218">
        <v>2140202</v>
      </c>
      <c r="B985" s="98" t="s">
        <v>106</v>
      </c>
      <c r="C985" s="216"/>
      <c r="D985" s="216"/>
      <c r="E985" s="158">
        <v>0</v>
      </c>
      <c r="F985" s="104"/>
      <c r="G985" s="158">
        <v>0</v>
      </c>
      <c r="H985" s="104"/>
    </row>
    <row r="986" ht="15" customHeight="1" spans="1:8">
      <c r="A986" s="218">
        <v>2140203</v>
      </c>
      <c r="B986" s="98" t="s">
        <v>107</v>
      </c>
      <c r="C986" s="216"/>
      <c r="D986" s="216"/>
      <c r="E986" s="158">
        <v>0</v>
      </c>
      <c r="F986" s="104"/>
      <c r="G986" s="158">
        <v>0</v>
      </c>
      <c r="H986" s="104"/>
    </row>
    <row r="987" ht="15" customHeight="1" spans="1:8">
      <c r="A987" s="218">
        <v>2140204</v>
      </c>
      <c r="B987" s="98" t="s">
        <v>852</v>
      </c>
      <c r="C987" s="216"/>
      <c r="D987" s="216"/>
      <c r="E987" s="158">
        <v>0</v>
      </c>
      <c r="F987" s="104"/>
      <c r="G987" s="158">
        <v>0</v>
      </c>
      <c r="H987" s="104"/>
    </row>
    <row r="988" ht="15" customHeight="1" spans="1:8">
      <c r="A988" s="218">
        <v>2140205</v>
      </c>
      <c r="B988" s="98" t="s">
        <v>853</v>
      </c>
      <c r="C988" s="216"/>
      <c r="D988" s="216"/>
      <c r="E988" s="158">
        <v>0</v>
      </c>
      <c r="F988" s="104"/>
      <c r="G988" s="158">
        <v>0</v>
      </c>
      <c r="H988" s="104"/>
    </row>
    <row r="989" ht="15" customHeight="1" spans="1:8">
      <c r="A989" s="218">
        <v>2140206</v>
      </c>
      <c r="B989" s="98" t="s">
        <v>854</v>
      </c>
      <c r="C989" s="216"/>
      <c r="D989" s="216"/>
      <c r="E989" s="158">
        <v>0</v>
      </c>
      <c r="F989" s="104"/>
      <c r="G989" s="158">
        <v>0</v>
      </c>
      <c r="H989" s="104"/>
    </row>
    <row r="990" ht="15" customHeight="1" spans="1:8">
      <c r="A990" s="218">
        <v>2140207</v>
      </c>
      <c r="B990" s="98" t="s">
        <v>855</v>
      </c>
      <c r="C990" s="216"/>
      <c r="D990" s="216"/>
      <c r="E990" s="158">
        <v>0</v>
      </c>
      <c r="F990" s="104"/>
      <c r="G990" s="158">
        <v>0</v>
      </c>
      <c r="H990" s="104"/>
    </row>
    <row r="991" ht="15" customHeight="1" spans="1:8">
      <c r="A991" s="218">
        <v>2140208</v>
      </c>
      <c r="B991" s="98" t="s">
        <v>856</v>
      </c>
      <c r="C991" s="216"/>
      <c r="D991" s="216"/>
      <c r="E991" s="158">
        <v>0</v>
      </c>
      <c r="F991" s="104"/>
      <c r="G991" s="158">
        <v>0</v>
      </c>
      <c r="H991" s="104"/>
    </row>
    <row r="992" ht="15" customHeight="1" spans="1:8">
      <c r="A992" s="218">
        <v>2140299</v>
      </c>
      <c r="B992" s="98" t="s">
        <v>857</v>
      </c>
      <c r="C992" s="216"/>
      <c r="D992" s="216"/>
      <c r="E992" s="158">
        <v>12</v>
      </c>
      <c r="F992" s="104"/>
      <c r="G992" s="158">
        <v>2</v>
      </c>
      <c r="H992" s="104">
        <f t="shared" si="31"/>
        <v>5</v>
      </c>
    </row>
    <row r="993" ht="15" customHeight="1" spans="1:8">
      <c r="A993" s="217">
        <v>21403</v>
      </c>
      <c r="B993" s="136" t="s">
        <v>858</v>
      </c>
      <c r="C993" s="216"/>
      <c r="D993" s="216"/>
      <c r="E993" s="158"/>
      <c r="F993" s="104"/>
      <c r="G993" s="158">
        <v>0</v>
      </c>
      <c r="H993" s="104"/>
    </row>
    <row r="994" ht="15" customHeight="1" spans="1:8">
      <c r="A994" s="218">
        <v>2140301</v>
      </c>
      <c r="B994" s="98" t="s">
        <v>105</v>
      </c>
      <c r="C994" s="216"/>
      <c r="D994" s="216"/>
      <c r="E994" s="158"/>
      <c r="F994" s="104"/>
      <c r="G994" s="158">
        <v>0</v>
      </c>
      <c r="H994" s="104"/>
    </row>
    <row r="995" ht="15" customHeight="1" spans="1:8">
      <c r="A995" s="218">
        <v>2140302</v>
      </c>
      <c r="B995" s="98" t="s">
        <v>106</v>
      </c>
      <c r="C995" s="216"/>
      <c r="D995" s="216"/>
      <c r="E995" s="158"/>
      <c r="F995" s="104"/>
      <c r="G995" s="158">
        <v>0</v>
      </c>
      <c r="H995" s="104"/>
    </row>
    <row r="996" ht="15" customHeight="1" spans="1:8">
      <c r="A996" s="218">
        <v>2140303</v>
      </c>
      <c r="B996" s="98" t="s">
        <v>107</v>
      </c>
      <c r="C996" s="216"/>
      <c r="D996" s="216"/>
      <c r="E996" s="158"/>
      <c r="F996" s="104"/>
      <c r="G996" s="158">
        <v>0</v>
      </c>
      <c r="H996" s="104"/>
    </row>
    <row r="997" ht="15" customHeight="1" spans="1:8">
      <c r="A997" s="218">
        <v>2140304</v>
      </c>
      <c r="B997" s="98" t="s">
        <v>859</v>
      </c>
      <c r="C997" s="216"/>
      <c r="D997" s="216"/>
      <c r="E997" s="158"/>
      <c r="F997" s="104"/>
      <c r="G997" s="158">
        <v>0</v>
      </c>
      <c r="H997" s="104"/>
    </row>
    <row r="998" ht="15" customHeight="1" spans="1:8">
      <c r="A998" s="218">
        <v>2140305</v>
      </c>
      <c r="B998" s="98" t="s">
        <v>860</v>
      </c>
      <c r="C998" s="216"/>
      <c r="D998" s="216"/>
      <c r="E998" s="158"/>
      <c r="F998" s="104"/>
      <c r="G998" s="158">
        <v>0</v>
      </c>
      <c r="H998" s="104"/>
    </row>
    <row r="999" ht="15" customHeight="1" spans="1:8">
      <c r="A999" s="218">
        <v>2140306</v>
      </c>
      <c r="B999" s="98" t="s">
        <v>861</v>
      </c>
      <c r="C999" s="216"/>
      <c r="D999" s="216"/>
      <c r="E999" s="158"/>
      <c r="F999" s="104"/>
      <c r="G999" s="158">
        <v>0</v>
      </c>
      <c r="H999" s="104"/>
    </row>
    <row r="1000" ht="15" customHeight="1" spans="1:8">
      <c r="A1000" s="218">
        <v>2140307</v>
      </c>
      <c r="B1000" s="98" t="s">
        <v>862</v>
      </c>
      <c r="C1000" s="216"/>
      <c r="D1000" s="216"/>
      <c r="E1000" s="158"/>
      <c r="F1000" s="104"/>
      <c r="G1000" s="158">
        <v>0</v>
      </c>
      <c r="H1000" s="104"/>
    </row>
    <row r="1001" ht="15" customHeight="1" spans="1:8">
      <c r="A1001" s="218">
        <v>2140308</v>
      </c>
      <c r="B1001" s="98" t="s">
        <v>863</v>
      </c>
      <c r="C1001" s="216"/>
      <c r="D1001" s="216"/>
      <c r="E1001" s="158"/>
      <c r="F1001" s="104"/>
      <c r="G1001" s="158">
        <v>0</v>
      </c>
      <c r="H1001" s="104"/>
    </row>
    <row r="1002" ht="15" customHeight="1" spans="1:8">
      <c r="A1002" s="218">
        <v>2140399</v>
      </c>
      <c r="B1002" s="98" t="s">
        <v>864</v>
      </c>
      <c r="C1002" s="216"/>
      <c r="D1002" s="216"/>
      <c r="E1002" s="158"/>
      <c r="F1002" s="104"/>
      <c r="G1002" s="158">
        <v>0</v>
      </c>
      <c r="H1002" s="104"/>
    </row>
    <row r="1003" ht="15" customHeight="1" spans="1:8">
      <c r="A1003" s="217">
        <v>21404</v>
      </c>
      <c r="B1003" s="136" t="s">
        <v>865</v>
      </c>
      <c r="C1003" s="216"/>
      <c r="D1003" s="158"/>
      <c r="E1003" s="158"/>
      <c r="F1003" s="104"/>
      <c r="G1003" s="158">
        <v>589</v>
      </c>
      <c r="H1003" s="104">
        <f t="shared" si="31"/>
        <v>-1</v>
      </c>
    </row>
    <row r="1004" ht="15" customHeight="1" spans="1:8">
      <c r="A1004" s="218">
        <v>2140401</v>
      </c>
      <c r="B1004" s="98" t="s">
        <v>866</v>
      </c>
      <c r="C1004" s="216"/>
      <c r="D1004" s="216"/>
      <c r="E1004" s="158"/>
      <c r="F1004" s="104"/>
      <c r="G1004" s="158">
        <v>4</v>
      </c>
      <c r="H1004" s="104">
        <f t="shared" si="31"/>
        <v>-1</v>
      </c>
    </row>
    <row r="1005" ht="15" customHeight="1" spans="1:8">
      <c r="A1005" s="218">
        <v>2140402</v>
      </c>
      <c r="B1005" s="98" t="s">
        <v>867</v>
      </c>
      <c r="C1005" s="216"/>
      <c r="D1005" s="216"/>
      <c r="E1005" s="158"/>
      <c r="F1005" s="104"/>
      <c r="G1005" s="158">
        <v>0</v>
      </c>
      <c r="H1005" s="104"/>
    </row>
    <row r="1006" ht="15" customHeight="1" spans="1:8">
      <c r="A1006" s="218">
        <v>2140403</v>
      </c>
      <c r="B1006" s="98" t="s">
        <v>868</v>
      </c>
      <c r="C1006" s="216"/>
      <c r="D1006" s="216"/>
      <c r="E1006" s="158"/>
      <c r="F1006" s="104"/>
      <c r="G1006" s="158">
        <v>0</v>
      </c>
      <c r="H1006" s="104"/>
    </row>
    <row r="1007" ht="15" customHeight="1" spans="1:8">
      <c r="A1007" s="218">
        <v>2140499</v>
      </c>
      <c r="B1007" s="98" t="s">
        <v>869</v>
      </c>
      <c r="C1007" s="216"/>
      <c r="D1007" s="216"/>
      <c r="E1007" s="158"/>
      <c r="F1007" s="104"/>
      <c r="G1007" s="158">
        <v>585</v>
      </c>
      <c r="H1007" s="104">
        <f t="shared" si="31"/>
        <v>-1</v>
      </c>
    </row>
    <row r="1008" ht="15" customHeight="1" spans="1:8">
      <c r="A1008" s="217">
        <v>21405</v>
      </c>
      <c r="B1008" s="136" t="s">
        <v>870</v>
      </c>
      <c r="C1008" s="216"/>
      <c r="D1008" s="216"/>
      <c r="E1008" s="158"/>
      <c r="F1008" s="104"/>
      <c r="G1008" s="158">
        <v>0</v>
      </c>
      <c r="H1008" s="104"/>
    </row>
    <row r="1009" ht="15" customHeight="1" spans="1:8">
      <c r="A1009" s="218">
        <v>2140501</v>
      </c>
      <c r="B1009" s="98" t="s">
        <v>105</v>
      </c>
      <c r="C1009" s="216"/>
      <c r="D1009" s="216"/>
      <c r="E1009" s="158"/>
      <c r="F1009" s="104"/>
      <c r="G1009" s="158">
        <v>0</v>
      </c>
      <c r="H1009" s="104"/>
    </row>
    <row r="1010" ht="15" customHeight="1" spans="1:8">
      <c r="A1010" s="218">
        <v>2140502</v>
      </c>
      <c r="B1010" s="98" t="s">
        <v>106</v>
      </c>
      <c r="C1010" s="216"/>
      <c r="D1010" s="216"/>
      <c r="E1010" s="158"/>
      <c r="F1010" s="104"/>
      <c r="G1010" s="158">
        <v>0</v>
      </c>
      <c r="H1010" s="104"/>
    </row>
    <row r="1011" ht="15" customHeight="1" spans="1:8">
      <c r="A1011" s="218">
        <v>2140503</v>
      </c>
      <c r="B1011" s="98" t="s">
        <v>107</v>
      </c>
      <c r="C1011" s="216"/>
      <c r="D1011" s="216"/>
      <c r="E1011" s="158"/>
      <c r="F1011" s="104"/>
      <c r="G1011" s="158">
        <v>0</v>
      </c>
      <c r="H1011" s="104"/>
    </row>
    <row r="1012" ht="15" customHeight="1" spans="1:8">
      <c r="A1012" s="218">
        <v>2140504</v>
      </c>
      <c r="B1012" s="98" t="s">
        <v>856</v>
      </c>
      <c r="C1012" s="216"/>
      <c r="D1012" s="216"/>
      <c r="E1012" s="158"/>
      <c r="F1012" s="104"/>
      <c r="G1012" s="158">
        <v>0</v>
      </c>
      <c r="H1012" s="104"/>
    </row>
    <row r="1013" ht="15" customHeight="1" spans="1:8">
      <c r="A1013" s="218">
        <v>2140505</v>
      </c>
      <c r="B1013" s="98" t="s">
        <v>871</v>
      </c>
      <c r="C1013" s="216"/>
      <c r="D1013" s="216"/>
      <c r="E1013" s="158"/>
      <c r="F1013" s="104"/>
      <c r="G1013" s="158">
        <v>0</v>
      </c>
      <c r="H1013" s="104"/>
    </row>
    <row r="1014" ht="15" customHeight="1" spans="1:8">
      <c r="A1014" s="218">
        <v>2140599</v>
      </c>
      <c r="B1014" s="98" t="s">
        <v>872</v>
      </c>
      <c r="C1014" s="216"/>
      <c r="D1014" s="216"/>
      <c r="E1014" s="158"/>
      <c r="F1014" s="104"/>
      <c r="G1014" s="158">
        <v>0</v>
      </c>
      <c r="H1014" s="104"/>
    </row>
    <row r="1015" ht="15" customHeight="1" spans="1:8">
      <c r="A1015" s="217">
        <v>21406</v>
      </c>
      <c r="B1015" s="136" t="s">
        <v>873</v>
      </c>
      <c r="C1015" s="216">
        <v>3076</v>
      </c>
      <c r="D1015" s="158">
        <v>3169</v>
      </c>
      <c r="E1015" s="158">
        <v>3169</v>
      </c>
      <c r="F1015" s="104">
        <f t="shared" si="30"/>
        <v>1</v>
      </c>
      <c r="G1015" s="158">
        <v>30</v>
      </c>
      <c r="H1015" s="104">
        <f t="shared" si="31"/>
        <v>104.633333333333</v>
      </c>
    </row>
    <row r="1016" ht="15" customHeight="1" spans="1:8">
      <c r="A1016" s="218">
        <v>2140601</v>
      </c>
      <c r="B1016" s="98" t="s">
        <v>874</v>
      </c>
      <c r="C1016" s="216"/>
      <c r="D1016" s="216"/>
      <c r="E1016" s="158">
        <v>2680</v>
      </c>
      <c r="F1016" s="104"/>
      <c r="G1016" s="158">
        <v>30</v>
      </c>
      <c r="H1016" s="104">
        <f t="shared" si="31"/>
        <v>88.3333333333333</v>
      </c>
    </row>
    <row r="1017" ht="15" customHeight="1" spans="1:8">
      <c r="A1017" s="218">
        <v>2140602</v>
      </c>
      <c r="B1017" s="98" t="s">
        <v>875</v>
      </c>
      <c r="C1017" s="216"/>
      <c r="D1017" s="216"/>
      <c r="E1017" s="158">
        <v>0</v>
      </c>
      <c r="F1017" s="104"/>
      <c r="G1017" s="158">
        <v>0</v>
      </c>
      <c r="H1017" s="104"/>
    </row>
    <row r="1018" ht="15" customHeight="1" spans="1:8">
      <c r="A1018" s="218">
        <v>2140603</v>
      </c>
      <c r="B1018" s="98" t="s">
        <v>876</v>
      </c>
      <c r="C1018" s="216"/>
      <c r="D1018" s="216"/>
      <c r="E1018" s="158">
        <v>0</v>
      </c>
      <c r="F1018" s="104"/>
      <c r="G1018" s="158">
        <v>0</v>
      </c>
      <c r="H1018" s="104"/>
    </row>
    <row r="1019" ht="15" customHeight="1" spans="1:8">
      <c r="A1019" s="218">
        <v>2140699</v>
      </c>
      <c r="B1019" s="98" t="s">
        <v>877</v>
      </c>
      <c r="C1019" s="216"/>
      <c r="D1019" s="216"/>
      <c r="E1019" s="158">
        <v>489</v>
      </c>
      <c r="F1019" s="104"/>
      <c r="G1019" s="158">
        <v>0</v>
      </c>
      <c r="H1019" s="104"/>
    </row>
    <row r="1020" ht="15" customHeight="1" spans="1:8">
      <c r="A1020" s="217">
        <v>21499</v>
      </c>
      <c r="B1020" s="136" t="s">
        <v>878</v>
      </c>
      <c r="C1020" s="216">
        <v>1032</v>
      </c>
      <c r="D1020" s="158">
        <v>1371</v>
      </c>
      <c r="E1020" s="158">
        <v>1371</v>
      </c>
      <c r="F1020" s="104">
        <f t="shared" ref="F1020:F1081" si="32">E1020/D1020</f>
        <v>1</v>
      </c>
      <c r="G1020" s="158">
        <v>833</v>
      </c>
      <c r="H1020" s="104">
        <f t="shared" si="31"/>
        <v>0.645858343337335</v>
      </c>
    </row>
    <row r="1021" ht="15" customHeight="1" spans="1:8">
      <c r="A1021" s="218">
        <v>2149901</v>
      </c>
      <c r="B1021" s="98" t="s">
        <v>879</v>
      </c>
      <c r="C1021" s="216"/>
      <c r="D1021" s="216"/>
      <c r="E1021" s="223">
        <v>393</v>
      </c>
      <c r="F1021" s="104"/>
      <c r="G1021" s="223">
        <v>520</v>
      </c>
      <c r="H1021" s="104">
        <f t="shared" si="31"/>
        <v>-0.244230769230769</v>
      </c>
    </row>
    <row r="1022" ht="15" customHeight="1" spans="1:8">
      <c r="A1022" s="218">
        <v>2149999</v>
      </c>
      <c r="B1022" s="98" t="s">
        <v>880</v>
      </c>
      <c r="C1022" s="216"/>
      <c r="D1022" s="216"/>
      <c r="E1022" s="223">
        <v>978</v>
      </c>
      <c r="F1022" s="104"/>
      <c r="G1022" s="223">
        <v>313</v>
      </c>
      <c r="H1022" s="104">
        <f t="shared" si="31"/>
        <v>2.12460063897764</v>
      </c>
    </row>
    <row r="1023" ht="15" customHeight="1" spans="1:8">
      <c r="A1023" s="217">
        <v>215</v>
      </c>
      <c r="B1023" s="136" t="s">
        <v>881</v>
      </c>
      <c r="C1023" s="216">
        <v>27000</v>
      </c>
      <c r="D1023" s="158">
        <v>20822</v>
      </c>
      <c r="E1023" s="158">
        <v>20764</v>
      </c>
      <c r="F1023" s="104">
        <f t="shared" si="32"/>
        <v>0.997214484679666</v>
      </c>
      <c r="G1023" s="158">
        <v>19182</v>
      </c>
      <c r="H1023" s="104">
        <f t="shared" si="31"/>
        <v>0.082473151913252</v>
      </c>
    </row>
    <row r="1024" ht="15" customHeight="1" spans="1:8">
      <c r="A1024" s="217">
        <v>21501</v>
      </c>
      <c r="B1024" s="136" t="s">
        <v>882</v>
      </c>
      <c r="C1024" s="216">
        <v>11</v>
      </c>
      <c r="D1024" s="158">
        <v>11</v>
      </c>
      <c r="E1024" s="158">
        <v>11</v>
      </c>
      <c r="F1024" s="104"/>
      <c r="G1024" s="158"/>
      <c r="H1024" s="104"/>
    </row>
    <row r="1025" ht="15" customHeight="1" spans="1:8">
      <c r="A1025" s="218">
        <v>2150101</v>
      </c>
      <c r="B1025" s="98" t="s">
        <v>105</v>
      </c>
      <c r="C1025" s="216"/>
      <c r="D1025" s="216"/>
      <c r="E1025" s="158">
        <v>1</v>
      </c>
      <c r="F1025" s="104"/>
      <c r="G1025" s="158">
        <v>0</v>
      </c>
      <c r="H1025" s="104"/>
    </row>
    <row r="1026" ht="15" customHeight="1" spans="1:8">
      <c r="A1026" s="218">
        <v>2150102</v>
      </c>
      <c r="B1026" s="98" t="s">
        <v>106</v>
      </c>
      <c r="C1026" s="216"/>
      <c r="D1026" s="216"/>
      <c r="E1026" s="158">
        <v>10</v>
      </c>
      <c r="F1026" s="104"/>
      <c r="G1026" s="158">
        <v>0</v>
      </c>
      <c r="H1026" s="104"/>
    </row>
    <row r="1027" ht="15" customHeight="1" spans="1:8">
      <c r="A1027" s="218">
        <v>2150103</v>
      </c>
      <c r="B1027" s="98" t="s">
        <v>107</v>
      </c>
      <c r="C1027" s="216"/>
      <c r="D1027" s="216"/>
      <c r="E1027" s="158">
        <v>0</v>
      </c>
      <c r="F1027" s="104"/>
      <c r="G1027" s="158">
        <v>0</v>
      </c>
      <c r="H1027" s="104"/>
    </row>
    <row r="1028" ht="15" customHeight="1" spans="1:8">
      <c r="A1028" s="218">
        <v>2150104</v>
      </c>
      <c r="B1028" s="98" t="s">
        <v>883</v>
      </c>
      <c r="C1028" s="216"/>
      <c r="D1028" s="216"/>
      <c r="E1028" s="158">
        <v>0</v>
      </c>
      <c r="F1028" s="104"/>
      <c r="G1028" s="158">
        <v>0</v>
      </c>
      <c r="H1028" s="104"/>
    </row>
    <row r="1029" ht="15" customHeight="1" spans="1:8">
      <c r="A1029" s="218">
        <v>2150105</v>
      </c>
      <c r="B1029" s="98" t="s">
        <v>884</v>
      </c>
      <c r="C1029" s="216"/>
      <c r="D1029" s="216"/>
      <c r="E1029" s="158">
        <v>0</v>
      </c>
      <c r="F1029" s="104"/>
      <c r="G1029" s="158">
        <v>0</v>
      </c>
      <c r="H1029" s="104"/>
    </row>
    <row r="1030" ht="15" customHeight="1" spans="1:8">
      <c r="A1030" s="218">
        <v>2150106</v>
      </c>
      <c r="B1030" s="98" t="s">
        <v>885</v>
      </c>
      <c r="C1030" s="216"/>
      <c r="D1030" s="216"/>
      <c r="E1030" s="158">
        <v>0</v>
      </c>
      <c r="F1030" s="104"/>
      <c r="G1030" s="158">
        <v>0</v>
      </c>
      <c r="H1030" s="104"/>
    </row>
    <row r="1031" ht="15" customHeight="1" spans="1:8">
      <c r="A1031" s="218">
        <v>2150107</v>
      </c>
      <c r="B1031" s="98" t="s">
        <v>886</v>
      </c>
      <c r="C1031" s="216"/>
      <c r="D1031" s="216"/>
      <c r="E1031" s="158">
        <v>0</v>
      </c>
      <c r="F1031" s="104"/>
      <c r="G1031" s="158">
        <v>0</v>
      </c>
      <c r="H1031" s="104"/>
    </row>
    <row r="1032" ht="15" customHeight="1" spans="1:8">
      <c r="A1032" s="218">
        <v>2150108</v>
      </c>
      <c r="B1032" s="98" t="s">
        <v>887</v>
      </c>
      <c r="C1032" s="216"/>
      <c r="D1032" s="216"/>
      <c r="E1032" s="158">
        <v>0</v>
      </c>
      <c r="F1032" s="104"/>
      <c r="G1032" s="158">
        <v>0</v>
      </c>
      <c r="H1032" s="104"/>
    </row>
    <row r="1033" ht="15" customHeight="1" spans="1:8">
      <c r="A1033" s="218">
        <v>2150199</v>
      </c>
      <c r="B1033" s="98" t="s">
        <v>888</v>
      </c>
      <c r="C1033" s="216"/>
      <c r="D1033" s="216"/>
      <c r="E1033" s="158">
        <v>0</v>
      </c>
      <c r="F1033" s="104"/>
      <c r="G1033" s="158">
        <v>0</v>
      </c>
      <c r="H1033" s="104"/>
    </row>
    <row r="1034" ht="15" customHeight="1" spans="1:8">
      <c r="A1034" s="217">
        <v>21502</v>
      </c>
      <c r="B1034" s="136" t="s">
        <v>889</v>
      </c>
      <c r="C1034" s="216">
        <v>0</v>
      </c>
      <c r="D1034" s="216">
        <v>798</v>
      </c>
      <c r="E1034" s="158">
        <v>740</v>
      </c>
      <c r="F1034" s="104">
        <f t="shared" si="32"/>
        <v>0.927318295739348</v>
      </c>
      <c r="G1034" s="158">
        <v>240</v>
      </c>
      <c r="H1034" s="104">
        <f t="shared" ref="H1034:H1090" si="33">(E1034-G1034)/G1034</f>
        <v>2.08333333333333</v>
      </c>
    </row>
    <row r="1035" ht="15" customHeight="1" spans="1:8">
      <c r="A1035" s="218">
        <v>2150201</v>
      </c>
      <c r="B1035" s="98" t="s">
        <v>105</v>
      </c>
      <c r="C1035" s="216"/>
      <c r="D1035" s="216"/>
      <c r="E1035" s="158">
        <v>0</v>
      </c>
      <c r="F1035" s="104"/>
      <c r="G1035" s="158">
        <v>0</v>
      </c>
      <c r="H1035" s="104"/>
    </row>
    <row r="1036" ht="15" customHeight="1" spans="1:8">
      <c r="A1036" s="218">
        <v>2150202</v>
      </c>
      <c r="B1036" s="98" t="s">
        <v>106</v>
      </c>
      <c r="C1036" s="216"/>
      <c r="D1036" s="216"/>
      <c r="E1036" s="158">
        <v>0</v>
      </c>
      <c r="F1036" s="104"/>
      <c r="G1036" s="158">
        <v>0</v>
      </c>
      <c r="H1036" s="104"/>
    </row>
    <row r="1037" ht="15" customHeight="1" spans="1:8">
      <c r="A1037" s="218">
        <v>2150203</v>
      </c>
      <c r="B1037" s="98" t="s">
        <v>107</v>
      </c>
      <c r="C1037" s="216"/>
      <c r="D1037" s="216"/>
      <c r="E1037" s="158">
        <v>0</v>
      </c>
      <c r="F1037" s="104"/>
      <c r="G1037" s="158">
        <v>0</v>
      </c>
      <c r="H1037" s="104"/>
    </row>
    <row r="1038" ht="15" customHeight="1" spans="1:8">
      <c r="A1038" s="218">
        <v>2150204</v>
      </c>
      <c r="B1038" s="98" t="s">
        <v>890</v>
      </c>
      <c r="C1038" s="216"/>
      <c r="D1038" s="216"/>
      <c r="E1038" s="158">
        <v>0</v>
      </c>
      <c r="F1038" s="104"/>
      <c r="G1038" s="158">
        <v>0</v>
      </c>
      <c r="H1038" s="104"/>
    </row>
    <row r="1039" ht="15" customHeight="1" spans="1:8">
      <c r="A1039" s="218">
        <v>2150205</v>
      </c>
      <c r="B1039" s="98" t="s">
        <v>891</v>
      </c>
      <c r="C1039" s="216"/>
      <c r="D1039" s="216"/>
      <c r="E1039" s="158">
        <v>0</v>
      </c>
      <c r="F1039" s="104"/>
      <c r="G1039" s="158">
        <v>0</v>
      </c>
      <c r="H1039" s="104"/>
    </row>
    <row r="1040" ht="15" customHeight="1" spans="1:8">
      <c r="A1040" s="218">
        <v>2150206</v>
      </c>
      <c r="B1040" s="98" t="s">
        <v>892</v>
      </c>
      <c r="C1040" s="216"/>
      <c r="D1040" s="216"/>
      <c r="E1040" s="158">
        <v>0</v>
      </c>
      <c r="F1040" s="104"/>
      <c r="G1040" s="158">
        <v>0</v>
      </c>
      <c r="H1040" s="104"/>
    </row>
    <row r="1041" ht="15" customHeight="1" spans="1:8">
      <c r="A1041" s="218">
        <v>2150207</v>
      </c>
      <c r="B1041" s="98" t="s">
        <v>893</v>
      </c>
      <c r="C1041" s="216"/>
      <c r="D1041" s="216"/>
      <c r="E1041" s="158">
        <v>0</v>
      </c>
      <c r="F1041" s="104"/>
      <c r="G1041" s="158">
        <v>0</v>
      </c>
      <c r="H1041" s="104"/>
    </row>
    <row r="1042" ht="15" customHeight="1" spans="1:8">
      <c r="A1042" s="218">
        <v>2150208</v>
      </c>
      <c r="B1042" s="98" t="s">
        <v>894</v>
      </c>
      <c r="C1042" s="216"/>
      <c r="D1042" s="216"/>
      <c r="E1042" s="158">
        <v>0</v>
      </c>
      <c r="F1042" s="104"/>
      <c r="G1042" s="158">
        <v>0</v>
      </c>
      <c r="H1042" s="104"/>
    </row>
    <row r="1043" ht="15" customHeight="1" spans="1:8">
      <c r="A1043" s="218">
        <v>2150209</v>
      </c>
      <c r="B1043" s="98" t="s">
        <v>895</v>
      </c>
      <c r="C1043" s="216"/>
      <c r="D1043" s="216"/>
      <c r="E1043" s="158">
        <v>0</v>
      </c>
      <c r="F1043" s="104"/>
      <c r="G1043" s="158">
        <v>0</v>
      </c>
      <c r="H1043" s="104"/>
    </row>
    <row r="1044" ht="15" customHeight="1" spans="1:8">
      <c r="A1044" s="218">
        <v>2150210</v>
      </c>
      <c r="B1044" s="98" t="s">
        <v>896</v>
      </c>
      <c r="C1044" s="216"/>
      <c r="D1044" s="216"/>
      <c r="E1044" s="158">
        <v>0</v>
      </c>
      <c r="F1044" s="104"/>
      <c r="G1044" s="158">
        <v>0</v>
      </c>
      <c r="H1044" s="104"/>
    </row>
    <row r="1045" ht="15" customHeight="1" spans="1:8">
      <c r="A1045" s="218">
        <v>2150212</v>
      </c>
      <c r="B1045" s="98" t="s">
        <v>897</v>
      </c>
      <c r="C1045" s="216"/>
      <c r="D1045" s="216"/>
      <c r="E1045" s="158">
        <v>0</v>
      </c>
      <c r="F1045" s="104"/>
      <c r="G1045" s="158">
        <v>0</v>
      </c>
      <c r="H1045" s="104"/>
    </row>
    <row r="1046" ht="15" customHeight="1" spans="1:8">
      <c r="A1046" s="218">
        <v>2150213</v>
      </c>
      <c r="B1046" s="98" t="s">
        <v>898</v>
      </c>
      <c r="C1046" s="216"/>
      <c r="D1046" s="216"/>
      <c r="E1046" s="158">
        <v>0</v>
      </c>
      <c r="F1046" s="104"/>
      <c r="G1046" s="158">
        <v>0</v>
      </c>
      <c r="H1046" s="104"/>
    </row>
    <row r="1047" ht="15" customHeight="1" spans="1:8">
      <c r="A1047" s="218">
        <v>2150214</v>
      </c>
      <c r="B1047" s="98" t="s">
        <v>899</v>
      </c>
      <c r="C1047" s="216"/>
      <c r="D1047" s="216"/>
      <c r="E1047" s="158">
        <v>0</v>
      </c>
      <c r="F1047" s="104"/>
      <c r="G1047" s="158">
        <v>0</v>
      </c>
      <c r="H1047" s="104"/>
    </row>
    <row r="1048" ht="15" customHeight="1" spans="1:8">
      <c r="A1048" s="218">
        <v>2150215</v>
      </c>
      <c r="B1048" s="98" t="s">
        <v>900</v>
      </c>
      <c r="C1048" s="216"/>
      <c r="D1048" s="216"/>
      <c r="E1048" s="158">
        <v>0</v>
      </c>
      <c r="F1048" s="104"/>
      <c r="G1048" s="158">
        <v>0</v>
      </c>
      <c r="H1048" s="104"/>
    </row>
    <row r="1049" ht="15" customHeight="1" spans="1:8">
      <c r="A1049" s="218">
        <v>2150299</v>
      </c>
      <c r="B1049" s="98" t="s">
        <v>901</v>
      </c>
      <c r="C1049" s="216"/>
      <c r="D1049" s="216"/>
      <c r="E1049" s="158">
        <v>740</v>
      </c>
      <c r="F1049" s="104"/>
      <c r="G1049" s="158">
        <v>240</v>
      </c>
      <c r="H1049" s="104">
        <f t="shared" si="33"/>
        <v>2.08333333333333</v>
      </c>
    </row>
    <row r="1050" ht="15" customHeight="1" spans="1:8">
      <c r="A1050" s="217">
        <v>21503</v>
      </c>
      <c r="B1050" s="136" t="s">
        <v>902</v>
      </c>
      <c r="C1050" s="216"/>
      <c r="D1050" s="216"/>
      <c r="E1050" s="158">
        <v>0</v>
      </c>
      <c r="F1050" s="104"/>
      <c r="G1050" s="158"/>
      <c r="H1050" s="104"/>
    </row>
    <row r="1051" ht="15" customHeight="1" spans="1:8">
      <c r="A1051" s="218">
        <v>2150301</v>
      </c>
      <c r="B1051" s="98" t="s">
        <v>105</v>
      </c>
      <c r="C1051" s="216"/>
      <c r="D1051" s="216"/>
      <c r="E1051" s="158">
        <v>0</v>
      </c>
      <c r="F1051" s="104"/>
      <c r="G1051" s="158"/>
      <c r="H1051" s="104"/>
    </row>
    <row r="1052" ht="15" customHeight="1" spans="1:8">
      <c r="A1052" s="218">
        <v>2150302</v>
      </c>
      <c r="B1052" s="98" t="s">
        <v>106</v>
      </c>
      <c r="C1052" s="216"/>
      <c r="D1052" s="216"/>
      <c r="E1052" s="158">
        <v>0</v>
      </c>
      <c r="F1052" s="104"/>
      <c r="G1052" s="158"/>
      <c r="H1052" s="104"/>
    </row>
    <row r="1053" ht="15" customHeight="1" spans="1:8">
      <c r="A1053" s="218">
        <v>2150303</v>
      </c>
      <c r="B1053" s="98" t="s">
        <v>107</v>
      </c>
      <c r="C1053" s="216"/>
      <c r="D1053" s="216"/>
      <c r="E1053" s="158">
        <v>0</v>
      </c>
      <c r="F1053" s="104"/>
      <c r="G1053" s="158"/>
      <c r="H1053" s="104"/>
    </row>
    <row r="1054" ht="15" customHeight="1" spans="1:8">
      <c r="A1054" s="218">
        <v>2150399</v>
      </c>
      <c r="B1054" s="98" t="s">
        <v>903</v>
      </c>
      <c r="C1054" s="216"/>
      <c r="D1054" s="216"/>
      <c r="E1054" s="158">
        <v>0</v>
      </c>
      <c r="F1054" s="104"/>
      <c r="G1054" s="158"/>
      <c r="H1054" s="104"/>
    </row>
    <row r="1055" ht="15" customHeight="1" spans="1:8">
      <c r="A1055" s="217">
        <v>21505</v>
      </c>
      <c r="B1055" s="136" t="s">
        <v>904</v>
      </c>
      <c r="C1055" s="216">
        <v>800</v>
      </c>
      <c r="D1055" s="158">
        <v>800</v>
      </c>
      <c r="E1055" s="158">
        <v>800</v>
      </c>
      <c r="F1055" s="104">
        <f t="shared" si="32"/>
        <v>1</v>
      </c>
      <c r="G1055" s="158">
        <v>689</v>
      </c>
      <c r="H1055" s="104">
        <f t="shared" si="33"/>
        <v>0.161103047895501</v>
      </c>
    </row>
    <row r="1056" ht="15" customHeight="1" spans="1:8">
      <c r="A1056" s="218">
        <v>2150501</v>
      </c>
      <c r="B1056" s="98" t="s">
        <v>105</v>
      </c>
      <c r="C1056" s="216"/>
      <c r="D1056" s="216"/>
      <c r="E1056" s="158">
        <v>478</v>
      </c>
      <c r="F1056" s="104"/>
      <c r="G1056" s="158">
        <v>545</v>
      </c>
      <c r="H1056" s="104">
        <f t="shared" si="33"/>
        <v>-0.122935779816514</v>
      </c>
    </row>
    <row r="1057" ht="15" customHeight="1" spans="1:8">
      <c r="A1057" s="218">
        <v>2150502</v>
      </c>
      <c r="B1057" s="98" t="s">
        <v>106</v>
      </c>
      <c r="C1057" s="216"/>
      <c r="D1057" s="216"/>
      <c r="E1057" s="158">
        <v>0</v>
      </c>
      <c r="F1057" s="104"/>
      <c r="G1057" s="158">
        <v>13</v>
      </c>
      <c r="H1057" s="104">
        <f t="shared" si="33"/>
        <v>-1</v>
      </c>
    </row>
    <row r="1058" ht="15" customHeight="1" spans="1:8">
      <c r="A1058" s="218">
        <v>2150503</v>
      </c>
      <c r="B1058" s="98" t="s">
        <v>107</v>
      </c>
      <c r="C1058" s="216"/>
      <c r="D1058" s="216"/>
      <c r="E1058" s="158">
        <v>0</v>
      </c>
      <c r="F1058" s="104"/>
      <c r="G1058" s="158">
        <v>18</v>
      </c>
      <c r="H1058" s="104">
        <f t="shared" si="33"/>
        <v>-1</v>
      </c>
    </row>
    <row r="1059" ht="15" customHeight="1" spans="1:8">
      <c r="A1059" s="218">
        <v>2150505</v>
      </c>
      <c r="B1059" s="98" t="s">
        <v>905</v>
      </c>
      <c r="C1059" s="216"/>
      <c r="D1059" s="216"/>
      <c r="E1059" s="158">
        <v>0</v>
      </c>
      <c r="F1059" s="104"/>
      <c r="G1059" s="158">
        <v>0</v>
      </c>
      <c r="H1059" s="104"/>
    </row>
    <row r="1060" ht="15" customHeight="1" spans="1:8">
      <c r="A1060" s="218">
        <v>2150507</v>
      </c>
      <c r="B1060" s="98" t="s">
        <v>906</v>
      </c>
      <c r="C1060" s="216"/>
      <c r="D1060" s="216"/>
      <c r="E1060" s="158">
        <v>0</v>
      </c>
      <c r="F1060" s="104"/>
      <c r="G1060" s="158">
        <v>0</v>
      </c>
      <c r="H1060" s="104"/>
    </row>
    <row r="1061" ht="15" customHeight="1" spans="1:8">
      <c r="A1061" s="218">
        <v>2150508</v>
      </c>
      <c r="B1061" s="98" t="s">
        <v>907</v>
      </c>
      <c r="C1061" s="216"/>
      <c r="D1061" s="216"/>
      <c r="E1061" s="158">
        <v>0</v>
      </c>
      <c r="F1061" s="104"/>
      <c r="G1061" s="158">
        <v>0</v>
      </c>
      <c r="H1061" s="104"/>
    </row>
    <row r="1062" ht="15" customHeight="1" spans="1:8">
      <c r="A1062" s="218">
        <v>2150516</v>
      </c>
      <c r="B1062" s="98" t="s">
        <v>908</v>
      </c>
      <c r="C1062" s="216"/>
      <c r="D1062" s="216"/>
      <c r="E1062" s="158">
        <v>0</v>
      </c>
      <c r="F1062" s="104"/>
      <c r="G1062" s="158">
        <v>0</v>
      </c>
      <c r="H1062" s="104"/>
    </row>
    <row r="1063" ht="15" customHeight="1" spans="1:8">
      <c r="A1063" s="218">
        <v>2150517</v>
      </c>
      <c r="B1063" s="98" t="s">
        <v>909</v>
      </c>
      <c r="C1063" s="216"/>
      <c r="D1063" s="216"/>
      <c r="E1063" s="158">
        <v>40</v>
      </c>
      <c r="F1063" s="104"/>
      <c r="G1063" s="158">
        <v>0</v>
      </c>
      <c r="H1063" s="104"/>
    </row>
    <row r="1064" ht="15" customHeight="1" spans="1:8">
      <c r="A1064" s="218">
        <v>2150550</v>
      </c>
      <c r="B1064" s="98" t="s">
        <v>114</v>
      </c>
      <c r="C1064" s="216"/>
      <c r="D1064" s="216"/>
      <c r="E1064" s="158">
        <v>0</v>
      </c>
      <c r="F1064" s="104"/>
      <c r="G1064" s="158">
        <v>0</v>
      </c>
      <c r="H1064" s="104"/>
    </row>
    <row r="1065" ht="15" customHeight="1" spans="1:8">
      <c r="A1065" s="218">
        <v>2150599</v>
      </c>
      <c r="B1065" s="98" t="s">
        <v>910</v>
      </c>
      <c r="C1065" s="216"/>
      <c r="D1065" s="216"/>
      <c r="E1065" s="158">
        <v>282</v>
      </c>
      <c r="F1065" s="104"/>
      <c r="G1065" s="158">
        <v>113</v>
      </c>
      <c r="H1065" s="104">
        <f t="shared" si="33"/>
        <v>1.49557522123894</v>
      </c>
    </row>
    <row r="1066" ht="15" customHeight="1" spans="1:8">
      <c r="A1066" s="217">
        <v>21507</v>
      </c>
      <c r="B1066" s="136" t="s">
        <v>911</v>
      </c>
      <c r="C1066" s="216"/>
      <c r="D1066" s="216"/>
      <c r="E1066" s="158">
        <v>0</v>
      </c>
      <c r="F1066" s="104"/>
      <c r="G1066" s="158">
        <v>0</v>
      </c>
      <c r="H1066" s="104"/>
    </row>
    <row r="1067" ht="15" customHeight="1" spans="1:8">
      <c r="A1067" s="218">
        <v>2150701</v>
      </c>
      <c r="B1067" s="98" t="s">
        <v>105</v>
      </c>
      <c r="C1067" s="216"/>
      <c r="D1067" s="216"/>
      <c r="E1067" s="158">
        <v>0</v>
      </c>
      <c r="F1067" s="104"/>
      <c r="G1067" s="158">
        <v>0</v>
      </c>
      <c r="H1067" s="104"/>
    </row>
    <row r="1068" ht="15" customHeight="1" spans="1:8">
      <c r="A1068" s="218">
        <v>2150702</v>
      </c>
      <c r="B1068" s="98" t="s">
        <v>106</v>
      </c>
      <c r="C1068" s="216"/>
      <c r="D1068" s="216"/>
      <c r="E1068" s="158">
        <v>0</v>
      </c>
      <c r="F1068" s="104"/>
      <c r="G1068" s="158">
        <v>0</v>
      </c>
      <c r="H1068" s="104"/>
    </row>
    <row r="1069" ht="15" customHeight="1" spans="1:8">
      <c r="A1069" s="218">
        <v>2150703</v>
      </c>
      <c r="B1069" s="98" t="s">
        <v>107</v>
      </c>
      <c r="C1069" s="216"/>
      <c r="D1069" s="216"/>
      <c r="E1069" s="158">
        <v>0</v>
      </c>
      <c r="F1069" s="104"/>
      <c r="G1069" s="158">
        <v>0</v>
      </c>
      <c r="H1069" s="104"/>
    </row>
    <row r="1070" ht="15" customHeight="1" spans="1:8">
      <c r="A1070" s="218">
        <v>2150704</v>
      </c>
      <c r="B1070" s="98" t="s">
        <v>912</v>
      </c>
      <c r="C1070" s="216"/>
      <c r="D1070" s="216"/>
      <c r="E1070" s="158">
        <v>0</v>
      </c>
      <c r="F1070" s="104"/>
      <c r="G1070" s="158">
        <v>0</v>
      </c>
      <c r="H1070" s="104"/>
    </row>
    <row r="1071" ht="15" customHeight="1" spans="1:8">
      <c r="A1071" s="218">
        <v>2150705</v>
      </c>
      <c r="B1071" s="98" t="s">
        <v>913</v>
      </c>
      <c r="C1071" s="216"/>
      <c r="D1071" s="216"/>
      <c r="E1071" s="158">
        <v>0</v>
      </c>
      <c r="F1071" s="104"/>
      <c r="G1071" s="158">
        <v>0</v>
      </c>
      <c r="H1071" s="104"/>
    </row>
    <row r="1072" ht="15" customHeight="1" spans="1:8">
      <c r="A1072" s="218">
        <v>2150799</v>
      </c>
      <c r="B1072" s="98" t="s">
        <v>914</v>
      </c>
      <c r="C1072" s="216"/>
      <c r="D1072" s="216"/>
      <c r="E1072" s="158">
        <v>0</v>
      </c>
      <c r="F1072" s="104"/>
      <c r="G1072" s="158">
        <v>0</v>
      </c>
      <c r="H1072" s="104"/>
    </row>
    <row r="1073" ht="15" customHeight="1" spans="1:8">
      <c r="A1073" s="217">
        <v>21508</v>
      </c>
      <c r="B1073" s="136" t="s">
        <v>915</v>
      </c>
      <c r="C1073" s="216">
        <v>26102</v>
      </c>
      <c r="D1073" s="158">
        <v>18892</v>
      </c>
      <c r="E1073" s="158">
        <v>18892</v>
      </c>
      <c r="F1073" s="104">
        <f t="shared" si="32"/>
        <v>1</v>
      </c>
      <c r="G1073" s="158">
        <v>17544</v>
      </c>
      <c r="H1073" s="104">
        <f t="shared" si="33"/>
        <v>0.0768353853169175</v>
      </c>
    </row>
    <row r="1074" ht="15" customHeight="1" spans="1:8">
      <c r="A1074" s="218">
        <v>2150801</v>
      </c>
      <c r="B1074" s="98" t="s">
        <v>105</v>
      </c>
      <c r="C1074" s="216"/>
      <c r="D1074" s="216"/>
      <c r="E1074" s="158">
        <v>0</v>
      </c>
      <c r="F1074" s="104"/>
      <c r="G1074" s="158">
        <v>0</v>
      </c>
      <c r="H1074" s="104"/>
    </row>
    <row r="1075" ht="15" customHeight="1" spans="1:8">
      <c r="A1075" s="218">
        <v>2150802</v>
      </c>
      <c r="B1075" s="98" t="s">
        <v>106</v>
      </c>
      <c r="C1075" s="216"/>
      <c r="D1075" s="216"/>
      <c r="E1075" s="158">
        <v>0</v>
      </c>
      <c r="F1075" s="104"/>
      <c r="G1075" s="158">
        <v>0</v>
      </c>
      <c r="H1075" s="104"/>
    </row>
    <row r="1076" ht="15" customHeight="1" spans="1:8">
      <c r="A1076" s="218">
        <v>2150803</v>
      </c>
      <c r="B1076" s="98" t="s">
        <v>107</v>
      </c>
      <c r="C1076" s="216"/>
      <c r="D1076" s="216"/>
      <c r="E1076" s="158">
        <v>0</v>
      </c>
      <c r="F1076" s="104"/>
      <c r="G1076" s="158">
        <v>0</v>
      </c>
      <c r="H1076" s="104"/>
    </row>
    <row r="1077" ht="15" customHeight="1" spans="1:8">
      <c r="A1077" s="218">
        <v>2150804</v>
      </c>
      <c r="B1077" s="98" t="s">
        <v>916</v>
      </c>
      <c r="C1077" s="216"/>
      <c r="D1077" s="216"/>
      <c r="E1077" s="158">
        <v>0</v>
      </c>
      <c r="F1077" s="104"/>
      <c r="G1077" s="158">
        <v>0</v>
      </c>
      <c r="H1077" s="104"/>
    </row>
    <row r="1078" ht="15" customHeight="1" spans="1:8">
      <c r="A1078" s="218">
        <v>2150805</v>
      </c>
      <c r="B1078" s="98" t="s">
        <v>917</v>
      </c>
      <c r="C1078" s="216"/>
      <c r="D1078" s="216"/>
      <c r="E1078" s="158">
        <v>358</v>
      </c>
      <c r="F1078" s="104"/>
      <c r="G1078" s="158">
        <v>85</v>
      </c>
      <c r="H1078" s="104">
        <f t="shared" si="33"/>
        <v>3.21176470588235</v>
      </c>
    </row>
    <row r="1079" ht="15" customHeight="1" spans="1:8">
      <c r="A1079" s="218">
        <v>2150806</v>
      </c>
      <c r="B1079" s="98" t="s">
        <v>918</v>
      </c>
      <c r="C1079" s="216"/>
      <c r="D1079" s="216"/>
      <c r="E1079" s="158">
        <v>0</v>
      </c>
      <c r="F1079" s="104"/>
      <c r="G1079" s="158">
        <v>0</v>
      </c>
      <c r="H1079" s="104"/>
    </row>
    <row r="1080" ht="15" customHeight="1" spans="1:8">
      <c r="A1080" s="218">
        <v>2150899</v>
      </c>
      <c r="B1080" s="98" t="s">
        <v>919</v>
      </c>
      <c r="C1080" s="216"/>
      <c r="D1080" s="216"/>
      <c r="E1080" s="158">
        <v>18534</v>
      </c>
      <c r="F1080" s="104"/>
      <c r="G1080" s="158">
        <v>17459</v>
      </c>
      <c r="H1080" s="104">
        <f t="shared" si="33"/>
        <v>0.0615728277679134</v>
      </c>
    </row>
    <row r="1081" ht="15" customHeight="1" spans="1:8">
      <c r="A1081" s="217">
        <v>21599</v>
      </c>
      <c r="B1081" s="136" t="s">
        <v>920</v>
      </c>
      <c r="C1081" s="216">
        <v>87</v>
      </c>
      <c r="D1081" s="158">
        <v>321</v>
      </c>
      <c r="E1081" s="158">
        <v>321</v>
      </c>
      <c r="F1081" s="104">
        <f t="shared" si="32"/>
        <v>1</v>
      </c>
      <c r="G1081" s="158">
        <v>709</v>
      </c>
      <c r="H1081" s="104">
        <f t="shared" si="33"/>
        <v>-0.547249647390691</v>
      </c>
    </row>
    <row r="1082" ht="15" customHeight="1" spans="1:8">
      <c r="A1082" s="218">
        <v>2159901</v>
      </c>
      <c r="B1082" s="98" t="s">
        <v>921</v>
      </c>
      <c r="C1082" s="216"/>
      <c r="D1082" s="216"/>
      <c r="E1082" s="158">
        <v>0</v>
      </c>
      <c r="F1082" s="104"/>
      <c r="G1082" s="158">
        <v>0</v>
      </c>
      <c r="H1082" s="104"/>
    </row>
    <row r="1083" ht="15" customHeight="1" spans="1:8">
      <c r="A1083" s="218">
        <v>2159904</v>
      </c>
      <c r="B1083" s="98" t="s">
        <v>922</v>
      </c>
      <c r="C1083" s="216"/>
      <c r="D1083" s="216"/>
      <c r="E1083" s="158">
        <v>3</v>
      </c>
      <c r="F1083" s="104"/>
      <c r="G1083" s="158">
        <v>55</v>
      </c>
      <c r="H1083" s="104">
        <f t="shared" si="33"/>
        <v>-0.945454545454545</v>
      </c>
    </row>
    <row r="1084" ht="15" customHeight="1" spans="1:8">
      <c r="A1084" s="218">
        <v>2159905</v>
      </c>
      <c r="B1084" s="98" t="s">
        <v>923</v>
      </c>
      <c r="C1084" s="216"/>
      <c r="D1084" s="216"/>
      <c r="E1084" s="158">
        <v>0</v>
      </c>
      <c r="F1084" s="104"/>
      <c r="G1084" s="158">
        <v>0</v>
      </c>
      <c r="H1084" s="104"/>
    </row>
    <row r="1085" ht="15" customHeight="1" spans="1:8">
      <c r="A1085" s="218">
        <v>2159906</v>
      </c>
      <c r="B1085" s="98" t="s">
        <v>924</v>
      </c>
      <c r="C1085" s="216"/>
      <c r="D1085" s="216"/>
      <c r="E1085" s="158">
        <v>0</v>
      </c>
      <c r="F1085" s="104"/>
      <c r="G1085" s="158">
        <v>0</v>
      </c>
      <c r="H1085" s="104"/>
    </row>
    <row r="1086" ht="15" customHeight="1" spans="1:8">
      <c r="A1086" s="218">
        <v>2159999</v>
      </c>
      <c r="B1086" s="98" t="s">
        <v>925</v>
      </c>
      <c r="C1086" s="216"/>
      <c r="D1086" s="216"/>
      <c r="E1086" s="158">
        <v>318</v>
      </c>
      <c r="F1086" s="104"/>
      <c r="G1086" s="158">
        <v>654</v>
      </c>
      <c r="H1086" s="104">
        <f t="shared" si="33"/>
        <v>-0.513761467889908</v>
      </c>
    </row>
    <row r="1087" ht="15" customHeight="1" spans="1:8">
      <c r="A1087" s="217">
        <v>216</v>
      </c>
      <c r="B1087" s="136" t="s">
        <v>926</v>
      </c>
      <c r="C1087" s="216">
        <v>1080</v>
      </c>
      <c r="D1087" s="158">
        <v>1487</v>
      </c>
      <c r="E1087" s="158">
        <v>1216</v>
      </c>
      <c r="F1087" s="104">
        <f t="shared" ref="F1087:F1134" si="34">E1087/D1087</f>
        <v>0.817753866845999</v>
      </c>
      <c r="G1087" s="158">
        <v>1861</v>
      </c>
      <c r="H1087" s="104">
        <f t="shared" si="33"/>
        <v>-0.346587855991402</v>
      </c>
    </row>
    <row r="1088" ht="15" customHeight="1" spans="1:8">
      <c r="A1088" s="217">
        <v>21602</v>
      </c>
      <c r="B1088" s="136" t="s">
        <v>927</v>
      </c>
      <c r="C1088" s="216">
        <v>1060</v>
      </c>
      <c r="D1088" s="158">
        <v>1197</v>
      </c>
      <c r="E1088" s="158">
        <v>1055</v>
      </c>
      <c r="F1088" s="104">
        <f t="shared" si="34"/>
        <v>0.881370091896408</v>
      </c>
      <c r="G1088" s="158">
        <v>1723</v>
      </c>
      <c r="H1088" s="104">
        <f t="shared" si="33"/>
        <v>-0.387695879280325</v>
      </c>
    </row>
    <row r="1089" ht="15" customHeight="1" spans="1:8">
      <c r="A1089" s="218">
        <v>2160201</v>
      </c>
      <c r="B1089" s="98" t="s">
        <v>105</v>
      </c>
      <c r="C1089" s="216"/>
      <c r="D1089" s="216"/>
      <c r="E1089" s="158">
        <v>29</v>
      </c>
      <c r="F1089" s="104"/>
      <c r="G1089" s="158">
        <v>88</v>
      </c>
      <c r="H1089" s="104">
        <f t="shared" si="33"/>
        <v>-0.670454545454545</v>
      </c>
    </row>
    <row r="1090" ht="15" customHeight="1" spans="1:8">
      <c r="A1090" s="218">
        <v>2160202</v>
      </c>
      <c r="B1090" s="98" t="s">
        <v>106</v>
      </c>
      <c r="C1090" s="216"/>
      <c r="D1090" s="216"/>
      <c r="E1090" s="158">
        <v>0</v>
      </c>
      <c r="F1090" s="104"/>
      <c r="G1090" s="158">
        <v>19</v>
      </c>
      <c r="H1090" s="104">
        <f t="shared" si="33"/>
        <v>-1</v>
      </c>
    </row>
    <row r="1091" ht="15" customHeight="1" spans="1:8">
      <c r="A1091" s="218">
        <v>2160203</v>
      </c>
      <c r="B1091" s="98" t="s">
        <v>107</v>
      </c>
      <c r="C1091" s="216"/>
      <c r="D1091" s="216"/>
      <c r="E1091" s="158">
        <v>0</v>
      </c>
      <c r="F1091" s="104"/>
      <c r="G1091" s="158">
        <v>0</v>
      </c>
      <c r="H1091" s="104"/>
    </row>
    <row r="1092" ht="15" customHeight="1" spans="1:8">
      <c r="A1092" s="218">
        <v>2160216</v>
      </c>
      <c r="B1092" s="98" t="s">
        <v>928</v>
      </c>
      <c r="C1092" s="216"/>
      <c r="D1092" s="216"/>
      <c r="E1092" s="158">
        <v>0</v>
      </c>
      <c r="F1092" s="104"/>
      <c r="G1092" s="158">
        <v>0</v>
      </c>
      <c r="H1092" s="104"/>
    </row>
    <row r="1093" ht="15" customHeight="1" spans="1:8">
      <c r="A1093" s="218">
        <v>2160217</v>
      </c>
      <c r="B1093" s="98" t="s">
        <v>929</v>
      </c>
      <c r="C1093" s="216"/>
      <c r="D1093" s="216"/>
      <c r="E1093" s="158">
        <v>0</v>
      </c>
      <c r="F1093" s="104"/>
      <c r="G1093" s="158">
        <v>0</v>
      </c>
      <c r="H1093" s="104"/>
    </row>
    <row r="1094" ht="15" customHeight="1" spans="1:8">
      <c r="A1094" s="218">
        <v>2160218</v>
      </c>
      <c r="B1094" s="98" t="s">
        <v>930</v>
      </c>
      <c r="C1094" s="216"/>
      <c r="D1094" s="216"/>
      <c r="E1094" s="158">
        <v>0</v>
      </c>
      <c r="F1094" s="104"/>
      <c r="G1094" s="158">
        <v>0</v>
      </c>
      <c r="H1094" s="104"/>
    </row>
    <row r="1095" ht="15" customHeight="1" spans="1:8">
      <c r="A1095" s="218">
        <v>2160219</v>
      </c>
      <c r="B1095" s="98" t="s">
        <v>931</v>
      </c>
      <c r="C1095" s="216"/>
      <c r="D1095" s="216"/>
      <c r="E1095" s="158">
        <v>0</v>
      </c>
      <c r="F1095" s="104"/>
      <c r="G1095" s="158">
        <v>0</v>
      </c>
      <c r="H1095" s="104"/>
    </row>
    <row r="1096" ht="15" customHeight="1" spans="1:8">
      <c r="A1096" s="218">
        <v>2160250</v>
      </c>
      <c r="B1096" s="98" t="s">
        <v>114</v>
      </c>
      <c r="C1096" s="216"/>
      <c r="D1096" s="216"/>
      <c r="E1096" s="158">
        <v>282</v>
      </c>
      <c r="F1096" s="104"/>
      <c r="G1096" s="158">
        <v>228</v>
      </c>
      <c r="H1096" s="104">
        <f t="shared" ref="H1096:H1156" si="35">(E1096-G1096)/G1096</f>
        <v>0.236842105263158</v>
      </c>
    </row>
    <row r="1097" ht="15" customHeight="1" spans="1:8">
      <c r="A1097" s="218">
        <v>2160299</v>
      </c>
      <c r="B1097" s="98" t="s">
        <v>932</v>
      </c>
      <c r="C1097" s="216"/>
      <c r="D1097" s="216"/>
      <c r="E1097" s="158">
        <v>744</v>
      </c>
      <c r="F1097" s="104"/>
      <c r="G1097" s="158">
        <v>1388</v>
      </c>
      <c r="H1097" s="104">
        <f t="shared" si="35"/>
        <v>-0.463976945244957</v>
      </c>
    </row>
    <row r="1098" ht="15" customHeight="1" spans="1:8">
      <c r="A1098" s="217">
        <v>21606</v>
      </c>
      <c r="B1098" s="136" t="s">
        <v>933</v>
      </c>
      <c r="C1098" s="216">
        <v>20</v>
      </c>
      <c r="D1098" s="158">
        <v>20</v>
      </c>
      <c r="E1098" s="158">
        <v>20</v>
      </c>
      <c r="F1098" s="104">
        <f t="shared" si="34"/>
        <v>1</v>
      </c>
      <c r="G1098" s="158">
        <v>112</v>
      </c>
      <c r="H1098" s="104">
        <f t="shared" si="35"/>
        <v>-0.821428571428571</v>
      </c>
    </row>
    <row r="1099" ht="15" customHeight="1" spans="1:8">
      <c r="A1099" s="218">
        <v>2160601</v>
      </c>
      <c r="B1099" s="98" t="s">
        <v>105</v>
      </c>
      <c r="C1099" s="216"/>
      <c r="D1099" s="216"/>
      <c r="E1099" s="158">
        <v>0</v>
      </c>
      <c r="F1099" s="104"/>
      <c r="G1099" s="158">
        <v>0</v>
      </c>
      <c r="H1099" s="104"/>
    </row>
    <row r="1100" ht="15" customHeight="1" spans="1:8">
      <c r="A1100" s="218">
        <v>2160602</v>
      </c>
      <c r="B1100" s="98" t="s">
        <v>106</v>
      </c>
      <c r="C1100" s="216"/>
      <c r="D1100" s="216"/>
      <c r="E1100" s="158">
        <v>0</v>
      </c>
      <c r="F1100" s="104"/>
      <c r="G1100" s="158">
        <v>0</v>
      </c>
      <c r="H1100" s="104"/>
    </row>
    <row r="1101" ht="15" customHeight="1" spans="1:8">
      <c r="A1101" s="218">
        <v>2160603</v>
      </c>
      <c r="B1101" s="98" t="s">
        <v>107</v>
      </c>
      <c r="C1101" s="216"/>
      <c r="D1101" s="216"/>
      <c r="E1101" s="158">
        <v>0</v>
      </c>
      <c r="F1101" s="104"/>
      <c r="G1101" s="158">
        <v>0</v>
      </c>
      <c r="H1101" s="104"/>
    </row>
    <row r="1102" ht="15" customHeight="1" spans="1:8">
      <c r="A1102" s="218">
        <v>2160607</v>
      </c>
      <c r="B1102" s="98" t="s">
        <v>934</v>
      </c>
      <c r="C1102" s="216"/>
      <c r="D1102" s="216"/>
      <c r="E1102" s="158">
        <v>0</v>
      </c>
      <c r="F1102" s="104"/>
      <c r="G1102" s="158">
        <v>0</v>
      </c>
      <c r="H1102" s="104"/>
    </row>
    <row r="1103" ht="15" customHeight="1" spans="1:8">
      <c r="A1103" s="218">
        <v>2160699</v>
      </c>
      <c r="B1103" s="98" t="s">
        <v>935</v>
      </c>
      <c r="C1103" s="216"/>
      <c r="D1103" s="216"/>
      <c r="E1103" s="158">
        <v>20</v>
      </c>
      <c r="F1103" s="104"/>
      <c r="G1103" s="158">
        <v>112</v>
      </c>
      <c r="H1103" s="104">
        <f t="shared" si="35"/>
        <v>-0.821428571428571</v>
      </c>
    </row>
    <row r="1104" ht="15" customHeight="1" spans="1:8">
      <c r="A1104" s="217">
        <v>21699</v>
      </c>
      <c r="B1104" s="136" t="s">
        <v>936</v>
      </c>
      <c r="C1104" s="216">
        <v>0</v>
      </c>
      <c r="D1104" s="158">
        <v>270</v>
      </c>
      <c r="E1104" s="158">
        <v>141</v>
      </c>
      <c r="F1104" s="104">
        <f t="shared" si="34"/>
        <v>0.522222222222222</v>
      </c>
      <c r="G1104" s="158">
        <v>26</v>
      </c>
      <c r="H1104" s="104">
        <f t="shared" si="35"/>
        <v>4.42307692307692</v>
      </c>
    </row>
    <row r="1105" ht="15" customHeight="1" spans="1:8">
      <c r="A1105" s="218">
        <v>2169901</v>
      </c>
      <c r="B1105" s="98" t="s">
        <v>937</v>
      </c>
      <c r="C1105" s="216"/>
      <c r="D1105" s="216"/>
      <c r="E1105" s="158">
        <v>0</v>
      </c>
      <c r="F1105" s="104"/>
      <c r="G1105" s="158">
        <v>0</v>
      </c>
      <c r="H1105" s="104"/>
    </row>
    <row r="1106" ht="15" customHeight="1" spans="1:8">
      <c r="A1106" s="218">
        <v>2169999</v>
      </c>
      <c r="B1106" s="98" t="s">
        <v>938</v>
      </c>
      <c r="C1106" s="216"/>
      <c r="D1106" s="216"/>
      <c r="E1106" s="158">
        <v>141</v>
      </c>
      <c r="F1106" s="104"/>
      <c r="G1106" s="158">
        <v>26</v>
      </c>
      <c r="H1106" s="104">
        <f t="shared" si="35"/>
        <v>4.42307692307692</v>
      </c>
    </row>
    <row r="1107" ht="15" customHeight="1" spans="1:8">
      <c r="A1107" s="217">
        <v>217</v>
      </c>
      <c r="B1107" s="136" t="s">
        <v>939</v>
      </c>
      <c r="C1107" s="216">
        <v>358</v>
      </c>
      <c r="D1107" s="158">
        <v>786</v>
      </c>
      <c r="E1107" s="158">
        <v>786</v>
      </c>
      <c r="F1107" s="104">
        <f t="shared" si="34"/>
        <v>1</v>
      </c>
      <c r="G1107" s="158">
        <v>682</v>
      </c>
      <c r="H1107" s="104">
        <f t="shared" si="35"/>
        <v>0.152492668621701</v>
      </c>
    </row>
    <row r="1108" ht="15" customHeight="1" spans="1:8">
      <c r="A1108" s="217">
        <v>21701</v>
      </c>
      <c r="B1108" s="136" t="s">
        <v>940</v>
      </c>
      <c r="C1108" s="216">
        <v>158</v>
      </c>
      <c r="D1108" s="158">
        <v>149</v>
      </c>
      <c r="E1108" s="158">
        <v>149</v>
      </c>
      <c r="F1108" s="104">
        <f t="shared" si="34"/>
        <v>1</v>
      </c>
      <c r="G1108" s="158">
        <v>72</v>
      </c>
      <c r="H1108" s="104">
        <f t="shared" si="35"/>
        <v>1.06944444444444</v>
      </c>
    </row>
    <row r="1109" ht="15" customHeight="1" spans="1:8">
      <c r="A1109" s="218">
        <v>2170101</v>
      </c>
      <c r="B1109" s="98" t="s">
        <v>105</v>
      </c>
      <c r="C1109" s="216"/>
      <c r="D1109" s="216"/>
      <c r="E1109" s="158">
        <v>100</v>
      </c>
      <c r="F1109" s="104"/>
      <c r="G1109" s="158">
        <v>72</v>
      </c>
      <c r="H1109" s="104">
        <f t="shared" si="35"/>
        <v>0.388888888888889</v>
      </c>
    </row>
    <row r="1110" ht="15" customHeight="1" spans="1:8">
      <c r="A1110" s="218">
        <v>2170102</v>
      </c>
      <c r="B1110" s="98" t="s">
        <v>106</v>
      </c>
      <c r="C1110" s="216"/>
      <c r="D1110" s="216"/>
      <c r="E1110" s="158">
        <v>0</v>
      </c>
      <c r="F1110" s="104"/>
      <c r="G1110" s="158">
        <v>0</v>
      </c>
      <c r="H1110" s="104"/>
    </row>
    <row r="1111" ht="15" customHeight="1" spans="1:8">
      <c r="A1111" s="218">
        <v>2170103</v>
      </c>
      <c r="B1111" s="98" t="s">
        <v>107</v>
      </c>
      <c r="C1111" s="216"/>
      <c r="D1111" s="216"/>
      <c r="E1111" s="158">
        <v>0</v>
      </c>
      <c r="F1111" s="104"/>
      <c r="G1111" s="158">
        <v>0</v>
      </c>
      <c r="H1111" s="104"/>
    </row>
    <row r="1112" ht="15" customHeight="1" spans="1:8">
      <c r="A1112" s="218">
        <v>2170104</v>
      </c>
      <c r="B1112" s="98" t="s">
        <v>941</v>
      </c>
      <c r="C1112" s="216"/>
      <c r="D1112" s="216"/>
      <c r="E1112" s="158">
        <v>0</v>
      </c>
      <c r="F1112" s="104"/>
      <c r="G1112" s="158">
        <v>0</v>
      </c>
      <c r="H1112" s="104"/>
    </row>
    <row r="1113" ht="15" customHeight="1" spans="1:8">
      <c r="A1113" s="218">
        <v>2170150</v>
      </c>
      <c r="B1113" s="98" t="s">
        <v>114</v>
      </c>
      <c r="C1113" s="216"/>
      <c r="D1113" s="216"/>
      <c r="E1113" s="158">
        <v>0</v>
      </c>
      <c r="F1113" s="104"/>
      <c r="G1113" s="158">
        <v>0</v>
      </c>
      <c r="H1113" s="104"/>
    </row>
    <row r="1114" ht="15" customHeight="1" spans="1:8">
      <c r="A1114" s="218">
        <v>2170199</v>
      </c>
      <c r="B1114" s="98" t="s">
        <v>942</v>
      </c>
      <c r="C1114" s="216"/>
      <c r="D1114" s="216"/>
      <c r="E1114" s="158">
        <v>49</v>
      </c>
      <c r="F1114" s="104"/>
      <c r="G1114" s="158">
        <v>0</v>
      </c>
      <c r="H1114" s="104"/>
    </row>
    <row r="1115" ht="15" customHeight="1" spans="1:8">
      <c r="A1115" s="217">
        <v>21702</v>
      </c>
      <c r="B1115" s="136" t="s">
        <v>943</v>
      </c>
      <c r="C1115" s="216"/>
      <c r="D1115" s="158"/>
      <c r="E1115" s="158">
        <v>0</v>
      </c>
      <c r="F1115" s="104"/>
      <c r="G1115" s="158">
        <v>7</v>
      </c>
      <c r="H1115" s="104">
        <f t="shared" si="35"/>
        <v>-1</v>
      </c>
    </row>
    <row r="1116" ht="15" customHeight="1" spans="1:8">
      <c r="A1116" s="218">
        <v>2170201</v>
      </c>
      <c r="B1116" s="98" t="s">
        <v>944</v>
      </c>
      <c r="C1116" s="216"/>
      <c r="D1116" s="216"/>
      <c r="E1116" s="158">
        <v>0</v>
      </c>
      <c r="F1116" s="104"/>
      <c r="G1116" s="158">
        <v>0</v>
      </c>
      <c r="H1116" s="104"/>
    </row>
    <row r="1117" ht="15" customHeight="1" spans="1:8">
      <c r="A1117" s="218">
        <v>2170202</v>
      </c>
      <c r="B1117" s="98" t="s">
        <v>945</v>
      </c>
      <c r="C1117" s="216"/>
      <c r="D1117" s="216"/>
      <c r="E1117" s="158">
        <v>0</v>
      </c>
      <c r="F1117" s="104"/>
      <c r="G1117" s="158">
        <v>0</v>
      </c>
      <c r="H1117" s="104"/>
    </row>
    <row r="1118" ht="15" customHeight="1" spans="1:8">
      <c r="A1118" s="218">
        <v>2170203</v>
      </c>
      <c r="B1118" s="98" t="s">
        <v>946</v>
      </c>
      <c r="C1118" s="216"/>
      <c r="D1118" s="216"/>
      <c r="E1118" s="158">
        <v>0</v>
      </c>
      <c r="F1118" s="104"/>
      <c r="G1118" s="158">
        <v>0</v>
      </c>
      <c r="H1118" s="104"/>
    </row>
    <row r="1119" ht="15" customHeight="1" spans="1:8">
      <c r="A1119" s="218">
        <v>2170204</v>
      </c>
      <c r="B1119" s="98" t="s">
        <v>947</v>
      </c>
      <c r="C1119" s="216"/>
      <c r="D1119" s="216"/>
      <c r="E1119" s="158">
        <v>0</v>
      </c>
      <c r="F1119" s="104"/>
      <c r="G1119" s="158">
        <v>0</v>
      </c>
      <c r="H1119" s="104"/>
    </row>
    <row r="1120" ht="15" customHeight="1" spans="1:8">
      <c r="A1120" s="218">
        <v>2170205</v>
      </c>
      <c r="B1120" s="98" t="s">
        <v>948</v>
      </c>
      <c r="C1120" s="216"/>
      <c r="D1120" s="216"/>
      <c r="E1120" s="158">
        <v>0</v>
      </c>
      <c r="F1120" s="104"/>
      <c r="G1120" s="158">
        <v>0</v>
      </c>
      <c r="H1120" s="104"/>
    </row>
    <row r="1121" ht="15" customHeight="1" spans="1:8">
      <c r="A1121" s="218">
        <v>2170206</v>
      </c>
      <c r="B1121" s="98" t="s">
        <v>949</v>
      </c>
      <c r="C1121" s="216"/>
      <c r="D1121" s="216"/>
      <c r="E1121" s="158">
        <v>0</v>
      </c>
      <c r="F1121" s="104"/>
      <c r="G1121" s="158">
        <v>0</v>
      </c>
      <c r="H1121" s="104"/>
    </row>
    <row r="1122" ht="15" customHeight="1" spans="1:8">
      <c r="A1122" s="218">
        <v>2170207</v>
      </c>
      <c r="B1122" s="98" t="s">
        <v>950</v>
      </c>
      <c r="C1122" s="216"/>
      <c r="D1122" s="216"/>
      <c r="E1122" s="158">
        <v>0</v>
      </c>
      <c r="F1122" s="104"/>
      <c r="G1122" s="158">
        <v>0</v>
      </c>
      <c r="H1122" s="104"/>
    </row>
    <row r="1123" ht="15" customHeight="1" spans="1:8">
      <c r="A1123" s="218">
        <v>2170208</v>
      </c>
      <c r="B1123" s="98" t="s">
        <v>951</v>
      </c>
      <c r="C1123" s="216"/>
      <c r="D1123" s="216"/>
      <c r="E1123" s="158">
        <v>0</v>
      </c>
      <c r="F1123" s="104"/>
      <c r="G1123" s="158">
        <v>0</v>
      </c>
      <c r="H1123" s="104"/>
    </row>
    <row r="1124" ht="15" customHeight="1" spans="1:8">
      <c r="A1124" s="218">
        <v>2170299</v>
      </c>
      <c r="B1124" s="98" t="s">
        <v>952</v>
      </c>
      <c r="C1124" s="216"/>
      <c r="D1124" s="216"/>
      <c r="E1124" s="158">
        <v>0</v>
      </c>
      <c r="F1124" s="104"/>
      <c r="G1124" s="158">
        <v>7</v>
      </c>
      <c r="H1124" s="104">
        <f t="shared" si="35"/>
        <v>-1</v>
      </c>
    </row>
    <row r="1125" ht="15" customHeight="1" spans="1:8">
      <c r="A1125" s="217">
        <v>21703</v>
      </c>
      <c r="B1125" s="136" t="s">
        <v>953</v>
      </c>
      <c r="C1125" s="216">
        <v>15</v>
      </c>
      <c r="D1125" s="158">
        <v>452</v>
      </c>
      <c r="E1125" s="158">
        <v>452</v>
      </c>
      <c r="F1125" s="104">
        <f t="shared" si="34"/>
        <v>1</v>
      </c>
      <c r="G1125" s="158">
        <v>225</v>
      </c>
      <c r="H1125" s="104">
        <f t="shared" si="35"/>
        <v>1.00888888888889</v>
      </c>
    </row>
    <row r="1126" ht="15" customHeight="1" spans="1:8">
      <c r="A1126" s="218">
        <v>2170301</v>
      </c>
      <c r="B1126" s="98" t="s">
        <v>954</v>
      </c>
      <c r="C1126" s="216"/>
      <c r="D1126" s="216"/>
      <c r="E1126" s="158">
        <v>0</v>
      </c>
      <c r="F1126" s="104"/>
      <c r="G1126" s="158">
        <v>0</v>
      </c>
      <c r="H1126" s="104"/>
    </row>
    <row r="1127" ht="15" customHeight="1" spans="1:8">
      <c r="A1127" s="218">
        <v>2170302</v>
      </c>
      <c r="B1127" s="98" t="s">
        <v>955</v>
      </c>
      <c r="C1127" s="216"/>
      <c r="D1127" s="216"/>
      <c r="E1127" s="158">
        <v>0</v>
      </c>
      <c r="F1127" s="104"/>
      <c r="G1127" s="158">
        <v>0</v>
      </c>
      <c r="H1127" s="104"/>
    </row>
    <row r="1128" ht="15" customHeight="1" spans="1:8">
      <c r="A1128" s="218">
        <v>2170303</v>
      </c>
      <c r="B1128" s="98" t="s">
        <v>956</v>
      </c>
      <c r="C1128" s="216"/>
      <c r="D1128" s="216"/>
      <c r="E1128" s="158">
        <v>0</v>
      </c>
      <c r="F1128" s="104"/>
      <c r="G1128" s="158">
        <v>0</v>
      </c>
      <c r="H1128" s="104"/>
    </row>
    <row r="1129" ht="15" customHeight="1" spans="1:8">
      <c r="A1129" s="218">
        <v>2170304</v>
      </c>
      <c r="B1129" s="98" t="s">
        <v>957</v>
      </c>
      <c r="C1129" s="216"/>
      <c r="D1129" s="216"/>
      <c r="E1129" s="158">
        <v>0</v>
      </c>
      <c r="F1129" s="104"/>
      <c r="G1129" s="158">
        <v>0</v>
      </c>
      <c r="H1129" s="104"/>
    </row>
    <row r="1130" ht="15" customHeight="1" spans="1:8">
      <c r="A1130" s="218">
        <v>2170399</v>
      </c>
      <c r="B1130" s="98" t="s">
        <v>958</v>
      </c>
      <c r="C1130" s="216"/>
      <c r="D1130" s="216"/>
      <c r="E1130" s="158">
        <v>452</v>
      </c>
      <c r="F1130" s="104"/>
      <c r="G1130" s="158">
        <v>225</v>
      </c>
      <c r="H1130" s="104">
        <f t="shared" si="35"/>
        <v>1.00888888888889</v>
      </c>
    </row>
    <row r="1131" ht="15" customHeight="1" spans="1:8">
      <c r="A1131" s="217">
        <v>21704</v>
      </c>
      <c r="B1131" s="136" t="s">
        <v>959</v>
      </c>
      <c r="C1131" s="216"/>
      <c r="D1131" s="216"/>
      <c r="E1131" s="158">
        <v>0</v>
      </c>
      <c r="F1131" s="104"/>
      <c r="G1131" s="158">
        <v>0</v>
      </c>
      <c r="H1131" s="104"/>
    </row>
    <row r="1132" ht="15" customHeight="1" spans="1:8">
      <c r="A1132" s="218">
        <v>2170401</v>
      </c>
      <c r="B1132" s="98" t="s">
        <v>960</v>
      </c>
      <c r="C1132" s="216"/>
      <c r="D1132" s="216"/>
      <c r="E1132" s="158">
        <v>0</v>
      </c>
      <c r="F1132" s="104"/>
      <c r="G1132" s="158">
        <v>0</v>
      </c>
      <c r="H1132" s="104"/>
    </row>
    <row r="1133" ht="15" customHeight="1" spans="1:8">
      <c r="A1133" s="218">
        <v>2170499</v>
      </c>
      <c r="B1133" s="98" t="s">
        <v>961</v>
      </c>
      <c r="C1133" s="216"/>
      <c r="D1133" s="216"/>
      <c r="E1133" s="158">
        <v>0</v>
      </c>
      <c r="F1133" s="104"/>
      <c r="G1133" s="158">
        <v>0</v>
      </c>
      <c r="H1133" s="104"/>
    </row>
    <row r="1134" ht="15" customHeight="1" spans="1:8">
      <c r="A1134" s="217">
        <v>21799</v>
      </c>
      <c r="B1134" s="136" t="s">
        <v>962</v>
      </c>
      <c r="C1134" s="216">
        <v>185</v>
      </c>
      <c r="D1134" s="158">
        <v>185</v>
      </c>
      <c r="E1134" s="158">
        <v>185</v>
      </c>
      <c r="F1134" s="104">
        <f t="shared" si="34"/>
        <v>1</v>
      </c>
      <c r="G1134" s="158">
        <v>378</v>
      </c>
      <c r="H1134" s="104">
        <f t="shared" si="35"/>
        <v>-0.510582010582011</v>
      </c>
    </row>
    <row r="1135" ht="15" customHeight="1" spans="1:8">
      <c r="A1135" s="218">
        <v>2179902</v>
      </c>
      <c r="B1135" s="98" t="s">
        <v>963</v>
      </c>
      <c r="C1135" s="216"/>
      <c r="D1135" s="216"/>
      <c r="E1135" s="158">
        <v>0</v>
      </c>
      <c r="F1135" s="104"/>
      <c r="G1135" s="158">
        <v>0</v>
      </c>
      <c r="H1135" s="104"/>
    </row>
    <row r="1136" ht="15" customHeight="1" spans="1:8">
      <c r="A1136" s="218">
        <v>2179999</v>
      </c>
      <c r="B1136" s="98" t="s">
        <v>964</v>
      </c>
      <c r="C1136" s="216"/>
      <c r="D1136" s="216"/>
      <c r="E1136" s="158">
        <v>185</v>
      </c>
      <c r="F1136" s="104"/>
      <c r="G1136" s="158">
        <v>378</v>
      </c>
      <c r="H1136" s="104">
        <f t="shared" si="35"/>
        <v>-0.510582010582011</v>
      </c>
    </row>
    <row r="1137" ht="15" customHeight="1" spans="1:8">
      <c r="A1137" s="217">
        <v>219</v>
      </c>
      <c r="B1137" s="136" t="s">
        <v>965</v>
      </c>
      <c r="C1137" s="216"/>
      <c r="D1137" s="216"/>
      <c r="E1137" s="158"/>
      <c r="F1137" s="104"/>
      <c r="G1137" s="158">
        <v>0</v>
      </c>
      <c r="H1137" s="104"/>
    </row>
    <row r="1138" ht="15" customHeight="1" spans="1:8">
      <c r="A1138" s="217">
        <v>21901</v>
      </c>
      <c r="B1138" s="98" t="s">
        <v>966</v>
      </c>
      <c r="C1138" s="216"/>
      <c r="D1138" s="216"/>
      <c r="E1138" s="158"/>
      <c r="F1138" s="104"/>
      <c r="G1138" s="158">
        <v>0</v>
      </c>
      <c r="H1138" s="104"/>
    </row>
    <row r="1139" ht="15" customHeight="1" spans="1:8">
      <c r="A1139" s="217">
        <v>21902</v>
      </c>
      <c r="B1139" s="98" t="s">
        <v>967</v>
      </c>
      <c r="C1139" s="216"/>
      <c r="D1139" s="216"/>
      <c r="E1139" s="158"/>
      <c r="F1139" s="104"/>
      <c r="G1139" s="158">
        <v>0</v>
      </c>
      <c r="H1139" s="104"/>
    </row>
    <row r="1140" ht="15" customHeight="1" spans="1:8">
      <c r="A1140" s="217">
        <v>21903</v>
      </c>
      <c r="B1140" s="98" t="s">
        <v>968</v>
      </c>
      <c r="C1140" s="216"/>
      <c r="D1140" s="216"/>
      <c r="E1140" s="158"/>
      <c r="F1140" s="104"/>
      <c r="G1140" s="158">
        <v>0</v>
      </c>
      <c r="H1140" s="104"/>
    </row>
    <row r="1141" ht="15" customHeight="1" spans="1:8">
      <c r="A1141" s="217">
        <v>21904</v>
      </c>
      <c r="B1141" s="98" t="s">
        <v>969</v>
      </c>
      <c r="C1141" s="216"/>
      <c r="D1141" s="216"/>
      <c r="E1141" s="158"/>
      <c r="F1141" s="104"/>
      <c r="G1141" s="158">
        <v>0</v>
      </c>
      <c r="H1141" s="104"/>
    </row>
    <row r="1142" ht="15" customHeight="1" spans="1:8">
      <c r="A1142" s="217">
        <v>21905</v>
      </c>
      <c r="B1142" s="98" t="s">
        <v>970</v>
      </c>
      <c r="C1142" s="216"/>
      <c r="D1142" s="216"/>
      <c r="E1142" s="158"/>
      <c r="F1142" s="104"/>
      <c r="G1142" s="158">
        <v>0</v>
      </c>
      <c r="H1142" s="104"/>
    </row>
    <row r="1143" ht="15" customHeight="1" spans="1:8">
      <c r="A1143" s="217">
        <v>21906</v>
      </c>
      <c r="B1143" s="98" t="s">
        <v>971</v>
      </c>
      <c r="C1143" s="216"/>
      <c r="D1143" s="216"/>
      <c r="E1143" s="158"/>
      <c r="F1143" s="104"/>
      <c r="G1143" s="158">
        <v>0</v>
      </c>
      <c r="H1143" s="104"/>
    </row>
    <row r="1144" ht="15" customHeight="1" spans="1:8">
      <c r="A1144" s="217">
        <v>21907</v>
      </c>
      <c r="B1144" s="98" t="s">
        <v>972</v>
      </c>
      <c r="C1144" s="216"/>
      <c r="D1144" s="216"/>
      <c r="E1144" s="158"/>
      <c r="F1144" s="104"/>
      <c r="G1144" s="158">
        <v>0</v>
      </c>
      <c r="H1144" s="104"/>
    </row>
    <row r="1145" ht="15" customHeight="1" spans="1:8">
      <c r="A1145" s="217">
        <v>21908</v>
      </c>
      <c r="B1145" s="98" t="s">
        <v>973</v>
      </c>
      <c r="C1145" s="216"/>
      <c r="D1145" s="216"/>
      <c r="E1145" s="158"/>
      <c r="F1145" s="104"/>
      <c r="G1145" s="158">
        <v>0</v>
      </c>
      <c r="H1145" s="104"/>
    </row>
    <row r="1146" ht="15" customHeight="1" spans="1:8">
      <c r="A1146" s="217">
        <v>21999</v>
      </c>
      <c r="B1146" s="98" t="s">
        <v>974</v>
      </c>
      <c r="C1146" s="216"/>
      <c r="D1146" s="216"/>
      <c r="E1146" s="158"/>
      <c r="F1146" s="104"/>
      <c r="G1146" s="158">
        <v>0</v>
      </c>
      <c r="H1146" s="104"/>
    </row>
    <row r="1147" ht="15" customHeight="1" spans="1:8">
      <c r="A1147" s="217">
        <v>220</v>
      </c>
      <c r="B1147" s="136" t="s">
        <v>975</v>
      </c>
      <c r="C1147" s="216">
        <v>7878</v>
      </c>
      <c r="D1147" s="158">
        <v>7006</v>
      </c>
      <c r="E1147" s="158">
        <v>7006</v>
      </c>
      <c r="F1147" s="104">
        <f t="shared" ref="F1147:F1193" si="36">E1147/D1147</f>
        <v>1</v>
      </c>
      <c r="G1147" s="158">
        <v>11062</v>
      </c>
      <c r="H1147" s="104">
        <f t="shared" si="35"/>
        <v>-0.366660640028928</v>
      </c>
    </row>
    <row r="1148" ht="15" customHeight="1" spans="1:8">
      <c r="A1148" s="217">
        <v>22001</v>
      </c>
      <c r="B1148" s="136" t="s">
        <v>976</v>
      </c>
      <c r="C1148" s="216">
        <v>7778</v>
      </c>
      <c r="D1148" s="158">
        <v>6906</v>
      </c>
      <c r="E1148" s="158">
        <v>6906</v>
      </c>
      <c r="F1148" s="104">
        <f t="shared" si="36"/>
        <v>1</v>
      </c>
      <c r="G1148" s="158">
        <v>10904</v>
      </c>
      <c r="H1148" s="104">
        <f t="shared" si="35"/>
        <v>-0.366654438738078</v>
      </c>
    </row>
    <row r="1149" ht="15" customHeight="1" spans="1:8">
      <c r="A1149" s="218">
        <v>2200101</v>
      </c>
      <c r="B1149" s="98" t="s">
        <v>105</v>
      </c>
      <c r="C1149" s="216"/>
      <c r="D1149" s="216"/>
      <c r="E1149" s="158">
        <v>2451</v>
      </c>
      <c r="F1149" s="104"/>
      <c r="G1149" s="158">
        <v>2854</v>
      </c>
      <c r="H1149" s="104">
        <f t="shared" si="35"/>
        <v>-0.141205325858444</v>
      </c>
    </row>
    <row r="1150" ht="15" customHeight="1" spans="1:8">
      <c r="A1150" s="218">
        <v>2200102</v>
      </c>
      <c r="B1150" s="98" t="s">
        <v>106</v>
      </c>
      <c r="C1150" s="216"/>
      <c r="D1150" s="216"/>
      <c r="E1150" s="158">
        <v>118</v>
      </c>
      <c r="F1150" s="104"/>
      <c r="G1150" s="158">
        <v>143</v>
      </c>
      <c r="H1150" s="104">
        <f t="shared" si="35"/>
        <v>-0.174825174825175</v>
      </c>
    </row>
    <row r="1151" ht="15" customHeight="1" spans="1:8">
      <c r="A1151" s="218">
        <v>2200103</v>
      </c>
      <c r="B1151" s="98" t="s">
        <v>107</v>
      </c>
      <c r="C1151" s="216"/>
      <c r="D1151" s="216"/>
      <c r="E1151" s="158">
        <v>0</v>
      </c>
      <c r="F1151" s="104"/>
      <c r="G1151" s="158">
        <v>0</v>
      </c>
      <c r="H1151" s="104"/>
    </row>
    <row r="1152" ht="15" customHeight="1" spans="1:8">
      <c r="A1152" s="218">
        <v>2200104</v>
      </c>
      <c r="B1152" s="98" t="s">
        <v>977</v>
      </c>
      <c r="C1152" s="216"/>
      <c r="D1152" s="216"/>
      <c r="E1152" s="158">
        <v>733</v>
      </c>
      <c r="F1152" s="104"/>
      <c r="G1152" s="158">
        <v>277</v>
      </c>
      <c r="H1152" s="104">
        <f t="shared" si="35"/>
        <v>1.64620938628159</v>
      </c>
    </row>
    <row r="1153" ht="15" customHeight="1" spans="1:8">
      <c r="A1153" s="218">
        <v>2200106</v>
      </c>
      <c r="B1153" s="98" t="s">
        <v>978</v>
      </c>
      <c r="C1153" s="216"/>
      <c r="D1153" s="216"/>
      <c r="E1153" s="158">
        <v>1697</v>
      </c>
      <c r="F1153" s="104"/>
      <c r="G1153" s="158">
        <v>1585</v>
      </c>
      <c r="H1153" s="104">
        <f t="shared" si="35"/>
        <v>0.0706624605678233</v>
      </c>
    </row>
    <row r="1154" ht="15" customHeight="1" spans="1:8">
      <c r="A1154" s="218">
        <v>2200107</v>
      </c>
      <c r="B1154" s="98" t="s">
        <v>979</v>
      </c>
      <c r="C1154" s="216"/>
      <c r="D1154" s="216"/>
      <c r="E1154" s="158">
        <v>0</v>
      </c>
      <c r="F1154" s="104"/>
      <c r="G1154" s="158">
        <v>0</v>
      </c>
      <c r="H1154" s="104"/>
    </row>
    <row r="1155" ht="15" customHeight="1" spans="1:8">
      <c r="A1155" s="218">
        <v>2200108</v>
      </c>
      <c r="B1155" s="98" t="s">
        <v>980</v>
      </c>
      <c r="C1155" s="216"/>
      <c r="D1155" s="216"/>
      <c r="E1155" s="158">
        <v>1206</v>
      </c>
      <c r="F1155" s="104"/>
      <c r="G1155" s="158">
        <v>1884</v>
      </c>
      <c r="H1155" s="104">
        <f t="shared" si="35"/>
        <v>-0.359872611464968</v>
      </c>
    </row>
    <row r="1156" ht="15" customHeight="1" spans="1:8">
      <c r="A1156" s="218">
        <v>2200109</v>
      </c>
      <c r="B1156" s="98" t="s">
        <v>981</v>
      </c>
      <c r="C1156" s="216"/>
      <c r="D1156" s="216"/>
      <c r="E1156" s="158">
        <v>0</v>
      </c>
      <c r="F1156" s="104"/>
      <c r="G1156" s="158">
        <v>9</v>
      </c>
      <c r="H1156" s="104">
        <f t="shared" si="35"/>
        <v>-1</v>
      </c>
    </row>
    <row r="1157" ht="15" customHeight="1" spans="1:8">
      <c r="A1157" s="218">
        <v>2200112</v>
      </c>
      <c r="B1157" s="98" t="s">
        <v>982</v>
      </c>
      <c r="C1157" s="216"/>
      <c r="D1157" s="216"/>
      <c r="E1157" s="158">
        <v>0</v>
      </c>
      <c r="F1157" s="104"/>
      <c r="G1157" s="158">
        <v>0</v>
      </c>
      <c r="H1157" s="104"/>
    </row>
    <row r="1158" ht="15" customHeight="1" spans="1:8">
      <c r="A1158" s="218">
        <v>2200113</v>
      </c>
      <c r="B1158" s="98" t="s">
        <v>983</v>
      </c>
      <c r="C1158" s="216"/>
      <c r="D1158" s="216"/>
      <c r="E1158" s="158">
        <v>0</v>
      </c>
      <c r="F1158" s="104"/>
      <c r="G1158" s="158">
        <v>0</v>
      </c>
      <c r="H1158" s="104"/>
    </row>
    <row r="1159" ht="15" customHeight="1" spans="1:8">
      <c r="A1159" s="218">
        <v>2200114</v>
      </c>
      <c r="B1159" s="98" t="s">
        <v>984</v>
      </c>
      <c r="C1159" s="216"/>
      <c r="D1159" s="216"/>
      <c r="E1159" s="158">
        <v>171</v>
      </c>
      <c r="F1159" s="104"/>
      <c r="G1159" s="158">
        <v>93</v>
      </c>
      <c r="H1159" s="104">
        <f t="shared" ref="H1159:H1213" si="37">(E1159-G1159)/G1159</f>
        <v>0.838709677419355</v>
      </c>
    </row>
    <row r="1160" ht="15" customHeight="1" spans="1:8">
      <c r="A1160" s="218">
        <v>2200115</v>
      </c>
      <c r="B1160" s="98" t="s">
        <v>985</v>
      </c>
      <c r="C1160" s="216"/>
      <c r="D1160" s="216"/>
      <c r="E1160" s="158">
        <v>0</v>
      </c>
      <c r="F1160" s="104"/>
      <c r="G1160" s="158">
        <v>0</v>
      </c>
      <c r="H1160" s="104"/>
    </row>
    <row r="1161" ht="15" customHeight="1" spans="1:8">
      <c r="A1161" s="218">
        <v>2200116</v>
      </c>
      <c r="B1161" s="98" t="s">
        <v>986</v>
      </c>
      <c r="C1161" s="216"/>
      <c r="D1161" s="216"/>
      <c r="E1161" s="158">
        <v>0</v>
      </c>
      <c r="F1161" s="104"/>
      <c r="G1161" s="158">
        <v>0</v>
      </c>
      <c r="H1161" s="104"/>
    </row>
    <row r="1162" ht="15" customHeight="1" spans="1:8">
      <c r="A1162" s="218">
        <v>2200119</v>
      </c>
      <c r="B1162" s="98" t="s">
        <v>987</v>
      </c>
      <c r="C1162" s="216"/>
      <c r="D1162" s="216"/>
      <c r="E1162" s="158">
        <v>0</v>
      </c>
      <c r="F1162" s="104"/>
      <c r="G1162" s="158">
        <v>0</v>
      </c>
      <c r="H1162" s="104"/>
    </row>
    <row r="1163" ht="15" customHeight="1" spans="1:8">
      <c r="A1163" s="218">
        <v>2200120</v>
      </c>
      <c r="B1163" s="98" t="s">
        <v>988</v>
      </c>
      <c r="C1163" s="216"/>
      <c r="D1163" s="216"/>
      <c r="E1163" s="158">
        <v>0</v>
      </c>
      <c r="F1163" s="104"/>
      <c r="G1163" s="158">
        <v>0</v>
      </c>
      <c r="H1163" s="104"/>
    </row>
    <row r="1164" ht="15" customHeight="1" spans="1:8">
      <c r="A1164" s="218">
        <v>2200121</v>
      </c>
      <c r="B1164" s="98" t="s">
        <v>989</v>
      </c>
      <c r="C1164" s="216"/>
      <c r="D1164" s="216"/>
      <c r="E1164" s="158">
        <v>0</v>
      </c>
      <c r="F1164" s="104"/>
      <c r="G1164" s="158">
        <v>0</v>
      </c>
      <c r="H1164" s="104"/>
    </row>
    <row r="1165" ht="15" customHeight="1" spans="1:8">
      <c r="A1165" s="218">
        <v>2200122</v>
      </c>
      <c r="B1165" s="98" t="s">
        <v>990</v>
      </c>
      <c r="C1165" s="216"/>
      <c r="D1165" s="216"/>
      <c r="E1165" s="158">
        <v>0</v>
      </c>
      <c r="F1165" s="104"/>
      <c r="G1165" s="158">
        <v>0</v>
      </c>
      <c r="H1165" s="104"/>
    </row>
    <row r="1166" ht="15" customHeight="1" spans="1:8">
      <c r="A1166" s="218">
        <v>2200123</v>
      </c>
      <c r="B1166" s="98" t="s">
        <v>991</v>
      </c>
      <c r="C1166" s="216"/>
      <c r="D1166" s="216"/>
      <c r="E1166" s="158">
        <v>0</v>
      </c>
      <c r="F1166" s="104"/>
      <c r="G1166" s="158">
        <v>0</v>
      </c>
      <c r="H1166" s="104"/>
    </row>
    <row r="1167" ht="15" customHeight="1" spans="1:8">
      <c r="A1167" s="218">
        <v>2200124</v>
      </c>
      <c r="B1167" s="98" t="s">
        <v>992</v>
      </c>
      <c r="C1167" s="216"/>
      <c r="D1167" s="216"/>
      <c r="E1167" s="158">
        <v>0</v>
      </c>
      <c r="F1167" s="104"/>
      <c r="G1167" s="158">
        <v>0</v>
      </c>
      <c r="H1167" s="104"/>
    </row>
    <row r="1168" ht="15" customHeight="1" spans="1:8">
      <c r="A1168" s="218">
        <v>2200125</v>
      </c>
      <c r="B1168" s="98" t="s">
        <v>993</v>
      </c>
      <c r="C1168" s="216"/>
      <c r="D1168" s="216"/>
      <c r="E1168" s="158">
        <v>0</v>
      </c>
      <c r="F1168" s="104"/>
      <c r="G1168" s="158">
        <v>0</v>
      </c>
      <c r="H1168" s="104"/>
    </row>
    <row r="1169" ht="15" customHeight="1" spans="1:8">
      <c r="A1169" s="218">
        <v>2200126</v>
      </c>
      <c r="B1169" s="98" t="s">
        <v>994</v>
      </c>
      <c r="C1169" s="216"/>
      <c r="D1169" s="216"/>
      <c r="E1169" s="158">
        <v>0</v>
      </c>
      <c r="F1169" s="104"/>
      <c r="G1169" s="158">
        <v>0</v>
      </c>
      <c r="H1169" s="104"/>
    </row>
    <row r="1170" ht="15" customHeight="1" spans="1:8">
      <c r="A1170" s="218">
        <v>2200127</v>
      </c>
      <c r="B1170" s="98" t="s">
        <v>995</v>
      </c>
      <c r="C1170" s="216"/>
      <c r="D1170" s="216"/>
      <c r="E1170" s="158">
        <v>0</v>
      </c>
      <c r="F1170" s="104"/>
      <c r="G1170" s="158">
        <v>0</v>
      </c>
      <c r="H1170" s="104"/>
    </row>
    <row r="1171" ht="15" customHeight="1" spans="1:8">
      <c r="A1171" s="218">
        <v>2200128</v>
      </c>
      <c r="B1171" s="98" t="s">
        <v>996</v>
      </c>
      <c r="C1171" s="216"/>
      <c r="D1171" s="216"/>
      <c r="E1171" s="158">
        <v>0</v>
      </c>
      <c r="F1171" s="104"/>
      <c r="G1171" s="158">
        <v>0</v>
      </c>
      <c r="H1171" s="104"/>
    </row>
    <row r="1172" ht="15" customHeight="1" spans="1:8">
      <c r="A1172" s="218">
        <v>2200129</v>
      </c>
      <c r="B1172" s="98" t="s">
        <v>997</v>
      </c>
      <c r="C1172" s="216"/>
      <c r="D1172" s="216"/>
      <c r="E1172" s="158">
        <v>74</v>
      </c>
      <c r="F1172" s="104"/>
      <c r="G1172" s="158">
        <v>0</v>
      </c>
      <c r="H1172" s="104"/>
    </row>
    <row r="1173" ht="15" customHeight="1" spans="1:8">
      <c r="A1173" s="218">
        <v>2200150</v>
      </c>
      <c r="B1173" s="98" t="s">
        <v>114</v>
      </c>
      <c r="C1173" s="216"/>
      <c r="D1173" s="216"/>
      <c r="E1173" s="158">
        <v>0</v>
      </c>
      <c r="F1173" s="104"/>
      <c r="G1173" s="158">
        <v>0</v>
      </c>
      <c r="H1173" s="104"/>
    </row>
    <row r="1174" ht="15" customHeight="1" spans="1:8">
      <c r="A1174" s="218">
        <v>2200199</v>
      </c>
      <c r="B1174" s="98" t="s">
        <v>998</v>
      </c>
      <c r="C1174" s="216"/>
      <c r="D1174" s="216"/>
      <c r="E1174" s="158">
        <v>456</v>
      </c>
      <c r="F1174" s="104"/>
      <c r="G1174" s="158">
        <v>4059</v>
      </c>
      <c r="H1174" s="104">
        <f t="shared" si="37"/>
        <v>-0.887657058388766</v>
      </c>
    </row>
    <row r="1175" ht="15" customHeight="1" spans="1:8">
      <c r="A1175" s="217">
        <v>22005</v>
      </c>
      <c r="B1175" s="136" t="s">
        <v>999</v>
      </c>
      <c r="C1175" s="216">
        <v>100</v>
      </c>
      <c r="D1175" s="158">
        <v>100</v>
      </c>
      <c r="E1175" s="158">
        <v>100</v>
      </c>
      <c r="F1175" s="104">
        <f t="shared" si="36"/>
        <v>1</v>
      </c>
      <c r="G1175" s="158">
        <v>158</v>
      </c>
      <c r="H1175" s="104">
        <f t="shared" si="37"/>
        <v>-0.367088607594937</v>
      </c>
    </row>
    <row r="1176" ht="15" customHeight="1" spans="1:8">
      <c r="A1176" s="218">
        <v>2200501</v>
      </c>
      <c r="B1176" s="98" t="s">
        <v>105</v>
      </c>
      <c r="C1176" s="216"/>
      <c r="D1176" s="216"/>
      <c r="E1176" s="158">
        <v>0</v>
      </c>
      <c r="F1176" s="104"/>
      <c r="G1176" s="158">
        <v>0</v>
      </c>
      <c r="H1176" s="104"/>
    </row>
    <row r="1177" ht="15" customHeight="1" spans="1:8">
      <c r="A1177" s="218">
        <v>2200502</v>
      </c>
      <c r="B1177" s="98" t="s">
        <v>106</v>
      </c>
      <c r="C1177" s="216"/>
      <c r="D1177" s="216"/>
      <c r="E1177" s="158">
        <v>10</v>
      </c>
      <c r="F1177" s="104"/>
      <c r="G1177" s="158">
        <v>0</v>
      </c>
      <c r="H1177" s="104"/>
    </row>
    <row r="1178" ht="15" customHeight="1" spans="1:8">
      <c r="A1178" s="218">
        <v>2200503</v>
      </c>
      <c r="B1178" s="98" t="s">
        <v>107</v>
      </c>
      <c r="C1178" s="216"/>
      <c r="D1178" s="216"/>
      <c r="E1178" s="158">
        <v>0</v>
      </c>
      <c r="F1178" s="104"/>
      <c r="G1178" s="158">
        <v>0</v>
      </c>
      <c r="H1178" s="104"/>
    </row>
    <row r="1179" ht="15" customHeight="1" spans="1:8">
      <c r="A1179" s="218">
        <v>2200504</v>
      </c>
      <c r="B1179" s="98" t="s">
        <v>1000</v>
      </c>
      <c r="C1179" s="216"/>
      <c r="D1179" s="216"/>
      <c r="E1179" s="158">
        <v>0</v>
      </c>
      <c r="F1179" s="104"/>
      <c r="G1179" s="158">
        <v>0</v>
      </c>
      <c r="H1179" s="104"/>
    </row>
    <row r="1180" ht="15" customHeight="1" spans="1:8">
      <c r="A1180" s="218">
        <v>2200506</v>
      </c>
      <c r="B1180" s="98" t="s">
        <v>1001</v>
      </c>
      <c r="C1180" s="216"/>
      <c r="D1180" s="216"/>
      <c r="E1180" s="158">
        <v>0</v>
      </c>
      <c r="F1180" s="104"/>
      <c r="G1180" s="158">
        <v>0</v>
      </c>
      <c r="H1180" s="104"/>
    </row>
    <row r="1181" ht="15" customHeight="1" spans="1:8">
      <c r="A1181" s="218">
        <v>2200507</v>
      </c>
      <c r="B1181" s="98" t="s">
        <v>1002</v>
      </c>
      <c r="C1181" s="216"/>
      <c r="D1181" s="216"/>
      <c r="E1181" s="158">
        <v>0</v>
      </c>
      <c r="F1181" s="104"/>
      <c r="G1181" s="158">
        <v>0</v>
      </c>
      <c r="H1181" s="104"/>
    </row>
    <row r="1182" ht="15" customHeight="1" spans="1:8">
      <c r="A1182" s="218">
        <v>2200508</v>
      </c>
      <c r="B1182" s="98" t="s">
        <v>1003</v>
      </c>
      <c r="C1182" s="216"/>
      <c r="D1182" s="216"/>
      <c r="E1182" s="158">
        <v>0</v>
      </c>
      <c r="F1182" s="104"/>
      <c r="G1182" s="158">
        <v>0</v>
      </c>
      <c r="H1182" s="104"/>
    </row>
    <row r="1183" ht="15" customHeight="1" spans="1:8">
      <c r="A1183" s="218">
        <v>2200509</v>
      </c>
      <c r="B1183" s="98" t="s">
        <v>1004</v>
      </c>
      <c r="C1183" s="216"/>
      <c r="D1183" s="216"/>
      <c r="E1183" s="158">
        <v>0</v>
      </c>
      <c r="F1183" s="104"/>
      <c r="G1183" s="158">
        <v>0</v>
      </c>
      <c r="H1183" s="104"/>
    </row>
    <row r="1184" ht="15" customHeight="1" spans="1:8">
      <c r="A1184" s="218">
        <v>2200510</v>
      </c>
      <c r="B1184" s="98" t="s">
        <v>1005</v>
      </c>
      <c r="C1184" s="216"/>
      <c r="D1184" s="216"/>
      <c r="E1184" s="158">
        <v>10</v>
      </c>
      <c r="F1184" s="104"/>
      <c r="G1184" s="158">
        <v>50</v>
      </c>
      <c r="H1184" s="104">
        <f t="shared" si="37"/>
        <v>-0.8</v>
      </c>
    </row>
    <row r="1185" ht="15" customHeight="1" spans="1:8">
      <c r="A1185" s="218">
        <v>2200511</v>
      </c>
      <c r="B1185" s="98" t="s">
        <v>1006</v>
      </c>
      <c r="C1185" s="216"/>
      <c r="D1185" s="216"/>
      <c r="E1185" s="158">
        <v>0</v>
      </c>
      <c r="F1185" s="104"/>
      <c r="G1185" s="158">
        <v>0</v>
      </c>
      <c r="H1185" s="104"/>
    </row>
    <row r="1186" ht="15" customHeight="1" spans="1:8">
      <c r="A1186" s="218">
        <v>2200512</v>
      </c>
      <c r="B1186" s="98" t="s">
        <v>1007</v>
      </c>
      <c r="C1186" s="216"/>
      <c r="D1186" s="216"/>
      <c r="E1186" s="158">
        <v>0</v>
      </c>
      <c r="F1186" s="104"/>
      <c r="G1186" s="158">
        <v>0</v>
      </c>
      <c r="H1186" s="104"/>
    </row>
    <row r="1187" ht="15" customHeight="1" spans="1:8">
      <c r="A1187" s="218">
        <v>2200513</v>
      </c>
      <c r="B1187" s="98" t="s">
        <v>1008</v>
      </c>
      <c r="C1187" s="216"/>
      <c r="D1187" s="216"/>
      <c r="E1187" s="158">
        <v>0</v>
      </c>
      <c r="F1187" s="104"/>
      <c r="G1187" s="158">
        <v>0</v>
      </c>
      <c r="H1187" s="104"/>
    </row>
    <row r="1188" ht="15" customHeight="1" spans="1:8">
      <c r="A1188" s="218">
        <v>2200514</v>
      </c>
      <c r="B1188" s="98" t="s">
        <v>1009</v>
      </c>
      <c r="C1188" s="216"/>
      <c r="D1188" s="216"/>
      <c r="E1188" s="158">
        <v>0</v>
      </c>
      <c r="F1188" s="104"/>
      <c r="G1188" s="158">
        <v>0</v>
      </c>
      <c r="H1188" s="104"/>
    </row>
    <row r="1189" ht="15" customHeight="1" spans="1:8">
      <c r="A1189" s="218">
        <v>2200599</v>
      </c>
      <c r="B1189" s="98" t="s">
        <v>1010</v>
      </c>
      <c r="C1189" s="216"/>
      <c r="D1189" s="216"/>
      <c r="E1189" s="158">
        <v>80</v>
      </c>
      <c r="F1189" s="104"/>
      <c r="G1189" s="158">
        <v>108</v>
      </c>
      <c r="H1189" s="104">
        <f t="shared" si="37"/>
        <v>-0.259259259259259</v>
      </c>
    </row>
    <row r="1190" ht="15" customHeight="1" spans="1:8">
      <c r="A1190" s="217">
        <v>22099</v>
      </c>
      <c r="B1190" s="136" t="s">
        <v>1011</v>
      </c>
      <c r="C1190" s="216"/>
      <c r="D1190" s="158"/>
      <c r="E1190" s="158">
        <v>0</v>
      </c>
      <c r="F1190" s="104"/>
      <c r="G1190" s="158">
        <v>0</v>
      </c>
      <c r="H1190" s="104"/>
    </row>
    <row r="1191" ht="15" customHeight="1" spans="1:8">
      <c r="A1191" s="218">
        <v>2209999</v>
      </c>
      <c r="B1191" s="98" t="s">
        <v>1012</v>
      </c>
      <c r="C1191" s="216"/>
      <c r="D1191" s="216"/>
      <c r="E1191" s="158">
        <v>0</v>
      </c>
      <c r="F1191" s="104"/>
      <c r="G1191" s="158">
        <v>0</v>
      </c>
      <c r="H1191" s="104"/>
    </row>
    <row r="1192" ht="15" customHeight="1" spans="1:8">
      <c r="A1192" s="217">
        <v>221</v>
      </c>
      <c r="B1192" s="136" t="s">
        <v>1013</v>
      </c>
      <c r="C1192" s="216">
        <v>11818</v>
      </c>
      <c r="D1192" s="158">
        <v>11288</v>
      </c>
      <c r="E1192" s="158">
        <v>11288</v>
      </c>
      <c r="F1192" s="104">
        <f t="shared" si="36"/>
        <v>1</v>
      </c>
      <c r="G1192" s="158">
        <v>14015</v>
      </c>
      <c r="H1192" s="104">
        <f t="shared" si="37"/>
        <v>-0.194577238672851</v>
      </c>
    </row>
    <row r="1193" ht="15" customHeight="1" spans="1:8">
      <c r="A1193" s="217">
        <v>22101</v>
      </c>
      <c r="B1193" s="136" t="s">
        <v>1014</v>
      </c>
      <c r="C1193" s="216">
        <v>1534</v>
      </c>
      <c r="D1193" s="158">
        <v>1534</v>
      </c>
      <c r="E1193" s="158">
        <v>1534</v>
      </c>
      <c r="F1193" s="104">
        <f t="shared" si="36"/>
        <v>1</v>
      </c>
      <c r="G1193" s="158">
        <v>14015</v>
      </c>
      <c r="H1193" s="104">
        <f t="shared" si="37"/>
        <v>-0.890545843738851</v>
      </c>
    </row>
    <row r="1194" ht="15" customHeight="1" spans="1:8">
      <c r="A1194" s="218">
        <v>2210101</v>
      </c>
      <c r="B1194" s="98" t="s">
        <v>1015</v>
      </c>
      <c r="C1194" s="216"/>
      <c r="D1194" s="216"/>
      <c r="E1194" s="158">
        <v>0</v>
      </c>
      <c r="F1194" s="104"/>
      <c r="G1194" s="158">
        <v>28</v>
      </c>
      <c r="H1194" s="104">
        <f t="shared" si="37"/>
        <v>-1</v>
      </c>
    </row>
    <row r="1195" ht="15" customHeight="1" spans="1:8">
      <c r="A1195" s="218">
        <v>2210102</v>
      </c>
      <c r="B1195" s="98" t="s">
        <v>1016</v>
      </c>
      <c r="C1195" s="216"/>
      <c r="D1195" s="216"/>
      <c r="E1195" s="158">
        <v>0</v>
      </c>
      <c r="F1195" s="104"/>
      <c r="G1195" s="158">
        <v>91</v>
      </c>
      <c r="H1195" s="104">
        <f t="shared" si="37"/>
        <v>-1</v>
      </c>
    </row>
    <row r="1196" ht="15" customHeight="1" spans="1:8">
      <c r="A1196" s="218">
        <v>2210103</v>
      </c>
      <c r="B1196" s="98" t="s">
        <v>1017</v>
      </c>
      <c r="C1196" s="216"/>
      <c r="D1196" s="216"/>
      <c r="E1196" s="158">
        <v>23</v>
      </c>
      <c r="F1196" s="104"/>
      <c r="G1196" s="158">
        <v>9383</v>
      </c>
      <c r="H1196" s="104">
        <f t="shared" si="37"/>
        <v>-0.997548758392838</v>
      </c>
    </row>
    <row r="1197" ht="15" customHeight="1" spans="1:8">
      <c r="A1197" s="218">
        <v>2210104</v>
      </c>
      <c r="B1197" s="98" t="s">
        <v>1018</v>
      </c>
      <c r="C1197" s="216"/>
      <c r="D1197" s="216"/>
      <c r="E1197" s="158">
        <v>0</v>
      </c>
      <c r="F1197" s="104"/>
      <c r="G1197" s="158">
        <v>0</v>
      </c>
      <c r="H1197" s="104"/>
    </row>
    <row r="1198" ht="15" customHeight="1" spans="1:8">
      <c r="A1198" s="218">
        <v>2210105</v>
      </c>
      <c r="B1198" s="98" t="s">
        <v>1019</v>
      </c>
      <c r="C1198" s="216"/>
      <c r="D1198" s="216"/>
      <c r="E1198" s="158">
        <v>259</v>
      </c>
      <c r="F1198" s="104"/>
      <c r="G1198" s="158">
        <v>308</v>
      </c>
      <c r="H1198" s="104">
        <f t="shared" si="37"/>
        <v>-0.159090909090909</v>
      </c>
    </row>
    <row r="1199" ht="15" customHeight="1" spans="1:8">
      <c r="A1199" s="218">
        <v>2210106</v>
      </c>
      <c r="B1199" s="98" t="s">
        <v>1020</v>
      </c>
      <c r="C1199" s="216"/>
      <c r="D1199" s="216"/>
      <c r="E1199" s="158">
        <v>0</v>
      </c>
      <c r="F1199" s="104"/>
      <c r="G1199" s="158">
        <v>0</v>
      </c>
      <c r="H1199" s="104"/>
    </row>
    <row r="1200" ht="15" customHeight="1" spans="1:8">
      <c r="A1200" s="218">
        <v>2210107</v>
      </c>
      <c r="B1200" s="98" t="s">
        <v>1021</v>
      </c>
      <c r="C1200" s="216"/>
      <c r="D1200" s="216"/>
      <c r="E1200" s="158">
        <v>92</v>
      </c>
      <c r="F1200" s="104"/>
      <c r="G1200" s="158">
        <v>56</v>
      </c>
      <c r="H1200" s="104">
        <f t="shared" si="37"/>
        <v>0.642857142857143</v>
      </c>
    </row>
    <row r="1201" ht="15" customHeight="1" spans="1:8">
      <c r="A1201" s="218">
        <v>2210108</v>
      </c>
      <c r="B1201" s="98" t="s">
        <v>1022</v>
      </c>
      <c r="C1201" s="216"/>
      <c r="D1201" s="216"/>
      <c r="E1201" s="158">
        <v>1160</v>
      </c>
      <c r="F1201" s="104"/>
      <c r="G1201" s="158">
        <v>4144</v>
      </c>
      <c r="H1201" s="104">
        <f t="shared" si="37"/>
        <v>-0.72007722007722</v>
      </c>
    </row>
    <row r="1202" ht="15" customHeight="1" spans="1:8">
      <c r="A1202" s="218">
        <v>2210109</v>
      </c>
      <c r="B1202" s="98" t="s">
        <v>1023</v>
      </c>
      <c r="C1202" s="216"/>
      <c r="D1202" s="216"/>
      <c r="E1202" s="158">
        <v>0</v>
      </c>
      <c r="F1202" s="104"/>
      <c r="G1202" s="158">
        <v>0</v>
      </c>
      <c r="H1202" s="104"/>
    </row>
    <row r="1203" ht="15" customHeight="1" spans="1:8">
      <c r="A1203" s="218">
        <v>2210199</v>
      </c>
      <c r="B1203" s="98" t="s">
        <v>1024</v>
      </c>
      <c r="C1203" s="216"/>
      <c r="D1203" s="216"/>
      <c r="E1203" s="158">
        <v>0</v>
      </c>
      <c r="F1203" s="104"/>
      <c r="G1203" s="158">
        <v>5</v>
      </c>
      <c r="H1203" s="104">
        <f t="shared" si="37"/>
        <v>-1</v>
      </c>
    </row>
    <row r="1204" ht="15" customHeight="1" spans="1:8">
      <c r="A1204" s="217">
        <v>22102</v>
      </c>
      <c r="B1204" s="136" t="s">
        <v>1025</v>
      </c>
      <c r="C1204" s="216">
        <v>10284</v>
      </c>
      <c r="D1204" s="216">
        <v>9754</v>
      </c>
      <c r="E1204" s="158">
        <v>9754</v>
      </c>
      <c r="F1204" s="104"/>
      <c r="G1204" s="158">
        <v>0</v>
      </c>
      <c r="H1204" s="104"/>
    </row>
    <row r="1205" ht="15" customHeight="1" spans="1:8">
      <c r="A1205" s="218">
        <v>2210201</v>
      </c>
      <c r="B1205" s="98" t="s">
        <v>1026</v>
      </c>
      <c r="C1205" s="216"/>
      <c r="D1205" s="216"/>
      <c r="E1205" s="158">
        <v>9754</v>
      </c>
      <c r="F1205" s="104"/>
      <c r="G1205" s="158">
        <v>0</v>
      </c>
      <c r="H1205" s="104"/>
    </row>
    <row r="1206" ht="15" customHeight="1" spans="1:8">
      <c r="A1206" s="218">
        <v>2210202</v>
      </c>
      <c r="B1206" s="98" t="s">
        <v>1027</v>
      </c>
      <c r="C1206" s="216"/>
      <c r="D1206" s="216"/>
      <c r="E1206" s="158">
        <v>0</v>
      </c>
      <c r="F1206" s="104"/>
      <c r="G1206" s="158">
        <v>0</v>
      </c>
      <c r="H1206" s="104"/>
    </row>
    <row r="1207" ht="15" customHeight="1" spans="1:8">
      <c r="A1207" s="218">
        <v>2210203</v>
      </c>
      <c r="B1207" s="98" t="s">
        <v>1028</v>
      </c>
      <c r="C1207" s="216"/>
      <c r="D1207" s="216"/>
      <c r="E1207" s="158">
        <v>0</v>
      </c>
      <c r="F1207" s="104"/>
      <c r="G1207" s="158">
        <v>0</v>
      </c>
      <c r="H1207" s="104"/>
    </row>
    <row r="1208" ht="15" customHeight="1" spans="1:8">
      <c r="A1208" s="217">
        <v>22103</v>
      </c>
      <c r="B1208" s="136" t="s">
        <v>1029</v>
      </c>
      <c r="C1208" s="216"/>
      <c r="D1208" s="216"/>
      <c r="E1208" s="158">
        <v>0</v>
      </c>
      <c r="F1208" s="104"/>
      <c r="G1208" s="158">
        <v>0</v>
      </c>
      <c r="H1208" s="104"/>
    </row>
    <row r="1209" ht="15" customHeight="1" spans="1:8">
      <c r="A1209" s="218">
        <v>2210301</v>
      </c>
      <c r="B1209" s="98" t="s">
        <v>1030</v>
      </c>
      <c r="C1209" s="216"/>
      <c r="D1209" s="216"/>
      <c r="E1209" s="158">
        <v>0</v>
      </c>
      <c r="F1209" s="104"/>
      <c r="G1209" s="158">
        <v>0</v>
      </c>
      <c r="H1209" s="104"/>
    </row>
    <row r="1210" ht="15" customHeight="1" spans="1:8">
      <c r="A1210" s="218">
        <v>2210302</v>
      </c>
      <c r="B1210" s="98" t="s">
        <v>1031</v>
      </c>
      <c r="C1210" s="216"/>
      <c r="D1210" s="216"/>
      <c r="E1210" s="158">
        <v>0</v>
      </c>
      <c r="F1210" s="104"/>
      <c r="G1210" s="158">
        <v>0</v>
      </c>
      <c r="H1210" s="104"/>
    </row>
    <row r="1211" ht="15" customHeight="1" spans="1:8">
      <c r="A1211" s="218">
        <v>2210399</v>
      </c>
      <c r="B1211" s="98" t="s">
        <v>1032</v>
      </c>
      <c r="C1211" s="216"/>
      <c r="D1211" s="216"/>
      <c r="E1211" s="158">
        <v>0</v>
      </c>
      <c r="F1211" s="104"/>
      <c r="G1211" s="158">
        <v>0</v>
      </c>
      <c r="H1211" s="104"/>
    </row>
    <row r="1212" ht="15" customHeight="1" spans="1:8">
      <c r="A1212" s="217">
        <v>222</v>
      </c>
      <c r="B1212" s="136" t="s">
        <v>1033</v>
      </c>
      <c r="C1212" s="216">
        <v>319</v>
      </c>
      <c r="D1212" s="158">
        <v>2106</v>
      </c>
      <c r="E1212" s="158">
        <v>2106</v>
      </c>
      <c r="F1212" s="104">
        <f t="shared" ref="F1212:F1257" si="38">E1212/D1212</f>
        <v>1</v>
      </c>
      <c r="G1212" s="158">
        <v>1211</v>
      </c>
      <c r="H1212" s="104">
        <f t="shared" si="37"/>
        <v>0.73905862923204</v>
      </c>
    </row>
    <row r="1213" ht="15" customHeight="1" spans="1:8">
      <c r="A1213" s="217">
        <v>22201</v>
      </c>
      <c r="B1213" s="136" t="s">
        <v>1034</v>
      </c>
      <c r="C1213" s="216">
        <v>247</v>
      </c>
      <c r="D1213" s="158">
        <v>1334</v>
      </c>
      <c r="E1213" s="158">
        <v>1334</v>
      </c>
      <c r="F1213" s="104">
        <f t="shared" si="38"/>
        <v>1</v>
      </c>
      <c r="G1213" s="158">
        <v>1151</v>
      </c>
      <c r="H1213" s="104">
        <f t="shared" si="37"/>
        <v>0.158992180712424</v>
      </c>
    </row>
    <row r="1214" ht="15" customHeight="1" spans="1:8">
      <c r="A1214" s="218">
        <v>2220101</v>
      </c>
      <c r="B1214" s="98" t="s">
        <v>105</v>
      </c>
      <c r="C1214" s="216"/>
      <c r="D1214" s="216"/>
      <c r="E1214" s="158">
        <v>23</v>
      </c>
      <c r="F1214" s="104"/>
      <c r="G1214" s="158">
        <v>0</v>
      </c>
      <c r="H1214" s="104"/>
    </row>
    <row r="1215" ht="15" customHeight="1" spans="1:8">
      <c r="A1215" s="218">
        <v>2220102</v>
      </c>
      <c r="B1215" s="98" t="s">
        <v>106</v>
      </c>
      <c r="C1215" s="216"/>
      <c r="D1215" s="216"/>
      <c r="E1215" s="158">
        <v>0</v>
      </c>
      <c r="F1215" s="104"/>
      <c r="G1215" s="158">
        <v>0</v>
      </c>
      <c r="H1215" s="104"/>
    </row>
    <row r="1216" ht="15" customHeight="1" spans="1:8">
      <c r="A1216" s="218">
        <v>2220103</v>
      </c>
      <c r="B1216" s="98" t="s">
        <v>107</v>
      </c>
      <c r="C1216" s="216"/>
      <c r="D1216" s="216"/>
      <c r="E1216" s="158">
        <v>0</v>
      </c>
      <c r="F1216" s="104"/>
      <c r="G1216" s="158">
        <v>0</v>
      </c>
      <c r="H1216" s="104"/>
    </row>
    <row r="1217" ht="15" customHeight="1" spans="1:8">
      <c r="A1217" s="218">
        <v>2220104</v>
      </c>
      <c r="B1217" s="98" t="s">
        <v>1035</v>
      </c>
      <c r="C1217" s="216"/>
      <c r="D1217" s="216"/>
      <c r="E1217" s="158">
        <v>0</v>
      </c>
      <c r="F1217" s="104"/>
      <c r="G1217" s="158">
        <v>0</v>
      </c>
      <c r="H1217" s="104"/>
    </row>
    <row r="1218" ht="15" customHeight="1" spans="1:8">
      <c r="A1218" s="218">
        <v>2220105</v>
      </c>
      <c r="B1218" s="98" t="s">
        <v>1036</v>
      </c>
      <c r="C1218" s="216"/>
      <c r="D1218" s="216"/>
      <c r="E1218" s="158">
        <v>0</v>
      </c>
      <c r="F1218" s="104"/>
      <c r="G1218" s="158">
        <v>0</v>
      </c>
      <c r="H1218" s="104"/>
    </row>
    <row r="1219" ht="15" customHeight="1" spans="1:8">
      <c r="A1219" s="218">
        <v>2220106</v>
      </c>
      <c r="B1219" s="98" t="s">
        <v>123</v>
      </c>
      <c r="C1219" s="216"/>
      <c r="D1219" s="216"/>
      <c r="E1219" s="158">
        <v>0</v>
      </c>
      <c r="F1219" s="104"/>
      <c r="G1219" s="158">
        <v>0</v>
      </c>
      <c r="H1219" s="104"/>
    </row>
    <row r="1220" ht="15" customHeight="1" spans="1:8">
      <c r="A1220" s="218">
        <v>2220107</v>
      </c>
      <c r="B1220" s="98" t="s">
        <v>1037</v>
      </c>
      <c r="C1220" s="216"/>
      <c r="D1220" s="216"/>
      <c r="E1220" s="158">
        <v>0</v>
      </c>
      <c r="F1220" s="104"/>
      <c r="G1220" s="158">
        <v>0</v>
      </c>
      <c r="H1220" s="104"/>
    </row>
    <row r="1221" ht="15" customHeight="1" spans="1:8">
      <c r="A1221" s="218">
        <v>2220112</v>
      </c>
      <c r="B1221" s="98" t="s">
        <v>1038</v>
      </c>
      <c r="C1221" s="216"/>
      <c r="D1221" s="216"/>
      <c r="E1221" s="158">
        <v>330</v>
      </c>
      <c r="F1221" s="104"/>
      <c r="G1221" s="158">
        <v>0</v>
      </c>
      <c r="H1221" s="104"/>
    </row>
    <row r="1222" ht="15" customHeight="1" spans="1:8">
      <c r="A1222" s="218">
        <v>2220113</v>
      </c>
      <c r="B1222" s="98" t="s">
        <v>1039</v>
      </c>
      <c r="C1222" s="216"/>
      <c r="D1222" s="216"/>
      <c r="E1222" s="158">
        <v>7</v>
      </c>
      <c r="F1222" s="104"/>
      <c r="G1222" s="158">
        <v>0</v>
      </c>
      <c r="H1222" s="104"/>
    </row>
    <row r="1223" ht="15" customHeight="1" spans="1:8">
      <c r="A1223" s="218">
        <v>2220114</v>
      </c>
      <c r="B1223" s="98" t="s">
        <v>1040</v>
      </c>
      <c r="C1223" s="216"/>
      <c r="D1223" s="216"/>
      <c r="E1223" s="158">
        <v>0</v>
      </c>
      <c r="F1223" s="104"/>
      <c r="G1223" s="158">
        <v>0</v>
      </c>
      <c r="H1223" s="104"/>
    </row>
    <row r="1224" ht="15" customHeight="1" spans="1:8">
      <c r="A1224" s="218">
        <v>2220115</v>
      </c>
      <c r="B1224" s="98" t="s">
        <v>1041</v>
      </c>
      <c r="C1224" s="216"/>
      <c r="D1224" s="216"/>
      <c r="E1224" s="158">
        <v>480</v>
      </c>
      <c r="F1224" s="104"/>
      <c r="G1224" s="158">
        <v>367</v>
      </c>
      <c r="H1224" s="104">
        <f t="shared" ref="H1224:H1279" si="39">(E1224-G1224)/G1224</f>
        <v>0.307901907356948</v>
      </c>
    </row>
    <row r="1225" ht="15" customHeight="1" spans="1:8">
      <c r="A1225" s="218">
        <v>2220118</v>
      </c>
      <c r="B1225" s="98" t="s">
        <v>1042</v>
      </c>
      <c r="C1225" s="216"/>
      <c r="D1225" s="216"/>
      <c r="E1225" s="158">
        <v>0</v>
      </c>
      <c r="F1225" s="104"/>
      <c r="G1225" s="158">
        <v>0</v>
      </c>
      <c r="H1225" s="104"/>
    </row>
    <row r="1226" ht="15" customHeight="1" spans="1:8">
      <c r="A1226" s="218">
        <v>2220119</v>
      </c>
      <c r="B1226" s="98" t="s">
        <v>1043</v>
      </c>
      <c r="C1226" s="216"/>
      <c r="D1226" s="216"/>
      <c r="E1226" s="158">
        <v>0</v>
      </c>
      <c r="F1226" s="104"/>
      <c r="G1226" s="158">
        <v>0</v>
      </c>
      <c r="H1226" s="104"/>
    </row>
    <row r="1227" ht="15" customHeight="1" spans="1:8">
      <c r="A1227" s="218">
        <v>2220120</v>
      </c>
      <c r="B1227" s="98" t="s">
        <v>1044</v>
      </c>
      <c r="C1227" s="216"/>
      <c r="D1227" s="216"/>
      <c r="E1227" s="158">
        <v>0</v>
      </c>
      <c r="F1227" s="104"/>
      <c r="G1227" s="158">
        <v>0</v>
      </c>
      <c r="H1227" s="104"/>
    </row>
    <row r="1228" ht="15" customHeight="1" spans="1:8">
      <c r="A1228" s="218">
        <v>2220121</v>
      </c>
      <c r="B1228" s="98" t="s">
        <v>1045</v>
      </c>
      <c r="C1228" s="216"/>
      <c r="D1228" s="216"/>
      <c r="E1228" s="158">
        <v>0</v>
      </c>
      <c r="F1228" s="104"/>
      <c r="G1228" s="158">
        <v>0</v>
      </c>
      <c r="H1228" s="104"/>
    </row>
    <row r="1229" ht="15" customHeight="1" spans="1:8">
      <c r="A1229" s="218">
        <v>2220150</v>
      </c>
      <c r="B1229" s="98" t="s">
        <v>114</v>
      </c>
      <c r="C1229" s="216"/>
      <c r="D1229" s="216"/>
      <c r="E1229" s="158">
        <v>0</v>
      </c>
      <c r="F1229" s="104"/>
      <c r="G1229" s="158">
        <v>0</v>
      </c>
      <c r="H1229" s="104"/>
    </row>
    <row r="1230" ht="15" customHeight="1" spans="1:8">
      <c r="A1230" s="218">
        <v>2220199</v>
      </c>
      <c r="B1230" s="98" t="s">
        <v>1046</v>
      </c>
      <c r="C1230" s="216"/>
      <c r="D1230" s="216"/>
      <c r="E1230" s="158">
        <v>494</v>
      </c>
      <c r="F1230" s="104"/>
      <c r="G1230" s="158">
        <v>784</v>
      </c>
      <c r="H1230" s="104">
        <f t="shared" si="39"/>
        <v>-0.369897959183673</v>
      </c>
    </row>
    <row r="1231" ht="15" customHeight="1" spans="1:8">
      <c r="A1231" s="217">
        <v>22203</v>
      </c>
      <c r="B1231" s="136" t="s">
        <v>1047</v>
      </c>
      <c r="C1231" s="216"/>
      <c r="D1231" s="216"/>
      <c r="E1231" s="158">
        <v>0</v>
      </c>
      <c r="F1231" s="104"/>
      <c r="G1231" s="158"/>
      <c r="H1231" s="104"/>
    </row>
    <row r="1232" ht="15" customHeight="1" spans="1:8">
      <c r="A1232" s="218">
        <v>2220301</v>
      </c>
      <c r="B1232" s="98" t="s">
        <v>1048</v>
      </c>
      <c r="C1232" s="216"/>
      <c r="D1232" s="216"/>
      <c r="E1232" s="158">
        <v>0</v>
      </c>
      <c r="F1232" s="104"/>
      <c r="G1232" s="158"/>
      <c r="H1232" s="104"/>
    </row>
    <row r="1233" ht="15" customHeight="1" spans="1:8">
      <c r="A1233" s="218">
        <v>2220303</v>
      </c>
      <c r="B1233" s="98" t="s">
        <v>1049</v>
      </c>
      <c r="C1233" s="216"/>
      <c r="D1233" s="216"/>
      <c r="E1233" s="158">
        <v>0</v>
      </c>
      <c r="F1233" s="104"/>
      <c r="G1233" s="158"/>
      <c r="H1233" s="104"/>
    </row>
    <row r="1234" ht="15" customHeight="1" spans="1:8">
      <c r="A1234" s="218">
        <v>2220304</v>
      </c>
      <c r="B1234" s="98" t="s">
        <v>1050</v>
      </c>
      <c r="C1234" s="216"/>
      <c r="D1234" s="216"/>
      <c r="E1234" s="158">
        <v>0</v>
      </c>
      <c r="F1234" s="104"/>
      <c r="G1234" s="158"/>
      <c r="H1234" s="104"/>
    </row>
    <row r="1235" ht="15" customHeight="1" spans="1:8">
      <c r="A1235" s="218">
        <v>2220305</v>
      </c>
      <c r="B1235" s="98" t="s">
        <v>1051</v>
      </c>
      <c r="C1235" s="216"/>
      <c r="D1235" s="216"/>
      <c r="E1235" s="158">
        <v>0</v>
      </c>
      <c r="F1235" s="104"/>
      <c r="G1235" s="158"/>
      <c r="H1235" s="104"/>
    </row>
    <row r="1236" ht="15" customHeight="1" spans="1:8">
      <c r="A1236" s="218">
        <v>2220399</v>
      </c>
      <c r="B1236" s="98" t="s">
        <v>1052</v>
      </c>
      <c r="C1236" s="216"/>
      <c r="D1236" s="216"/>
      <c r="E1236" s="158">
        <v>0</v>
      </c>
      <c r="F1236" s="104"/>
      <c r="G1236" s="158"/>
      <c r="H1236" s="104"/>
    </row>
    <row r="1237" ht="15" customHeight="1" spans="1:8">
      <c r="A1237" s="217">
        <v>22204</v>
      </c>
      <c r="B1237" s="136" t="s">
        <v>1053</v>
      </c>
      <c r="C1237" s="216">
        <v>72</v>
      </c>
      <c r="D1237" s="158">
        <v>772</v>
      </c>
      <c r="E1237" s="158">
        <v>772</v>
      </c>
      <c r="F1237" s="104">
        <f t="shared" si="38"/>
        <v>1</v>
      </c>
      <c r="G1237" s="158">
        <v>59</v>
      </c>
      <c r="H1237" s="104">
        <f t="shared" si="39"/>
        <v>12.0847457627119</v>
      </c>
    </row>
    <row r="1238" ht="15" customHeight="1" spans="1:8">
      <c r="A1238" s="218">
        <v>2220401</v>
      </c>
      <c r="B1238" s="98" t="s">
        <v>1054</v>
      </c>
      <c r="C1238" s="216"/>
      <c r="D1238" s="216"/>
      <c r="E1238" s="158">
        <v>470</v>
      </c>
      <c r="F1238" s="104"/>
      <c r="G1238" s="158">
        <v>0</v>
      </c>
      <c r="H1238" s="104"/>
    </row>
    <row r="1239" ht="15" customHeight="1" spans="1:8">
      <c r="A1239" s="218">
        <v>2220402</v>
      </c>
      <c r="B1239" s="98" t="s">
        <v>1055</v>
      </c>
      <c r="C1239" s="216"/>
      <c r="D1239" s="216"/>
      <c r="E1239" s="158">
        <v>259</v>
      </c>
      <c r="F1239" s="104"/>
      <c r="G1239" s="158">
        <v>0</v>
      </c>
      <c r="H1239" s="104"/>
    </row>
    <row r="1240" ht="15" customHeight="1" spans="1:8">
      <c r="A1240" s="218">
        <v>2220403</v>
      </c>
      <c r="B1240" s="98" t="s">
        <v>1056</v>
      </c>
      <c r="C1240" s="216"/>
      <c r="D1240" s="216"/>
      <c r="E1240" s="158">
        <v>0</v>
      </c>
      <c r="F1240" s="104"/>
      <c r="G1240" s="158">
        <v>0</v>
      </c>
      <c r="H1240" s="104"/>
    </row>
    <row r="1241" ht="15" customHeight="1" spans="1:8">
      <c r="A1241" s="218">
        <v>2220404</v>
      </c>
      <c r="B1241" s="98" t="s">
        <v>1057</v>
      </c>
      <c r="C1241" s="216"/>
      <c r="D1241" s="216"/>
      <c r="E1241" s="158">
        <v>0</v>
      </c>
      <c r="F1241" s="104"/>
      <c r="G1241" s="158">
        <v>0</v>
      </c>
      <c r="H1241" s="104"/>
    </row>
    <row r="1242" ht="15" customHeight="1" spans="1:8">
      <c r="A1242" s="218">
        <v>2220499</v>
      </c>
      <c r="B1242" s="98" t="s">
        <v>1058</v>
      </c>
      <c r="C1242" s="216"/>
      <c r="D1242" s="216"/>
      <c r="E1242" s="158">
        <v>43</v>
      </c>
      <c r="F1242" s="104"/>
      <c r="G1242" s="158">
        <v>59</v>
      </c>
      <c r="H1242" s="104">
        <f t="shared" si="39"/>
        <v>-0.271186440677966</v>
      </c>
    </row>
    <row r="1243" ht="15" customHeight="1" spans="1:8">
      <c r="A1243" s="217">
        <v>22205</v>
      </c>
      <c r="B1243" s="136" t="s">
        <v>1059</v>
      </c>
      <c r="C1243" s="216"/>
      <c r="D1243" s="158"/>
      <c r="E1243" s="158">
        <v>0</v>
      </c>
      <c r="F1243" s="104"/>
      <c r="G1243" s="158">
        <v>1</v>
      </c>
      <c r="H1243" s="104">
        <f t="shared" si="39"/>
        <v>-1</v>
      </c>
    </row>
    <row r="1244" ht="15" customHeight="1" spans="1:8">
      <c r="A1244" s="218">
        <v>2220501</v>
      </c>
      <c r="B1244" s="98" t="s">
        <v>1060</v>
      </c>
      <c r="C1244" s="216"/>
      <c r="D1244" s="216"/>
      <c r="E1244" s="158">
        <v>0</v>
      </c>
      <c r="F1244" s="104"/>
      <c r="G1244" s="158">
        <v>0</v>
      </c>
      <c r="H1244" s="104"/>
    </row>
    <row r="1245" ht="15" customHeight="1" spans="1:8">
      <c r="A1245" s="218">
        <v>2220502</v>
      </c>
      <c r="B1245" s="98" t="s">
        <v>1061</v>
      </c>
      <c r="C1245" s="216"/>
      <c r="D1245" s="216"/>
      <c r="E1245" s="158">
        <v>0</v>
      </c>
      <c r="F1245" s="104"/>
      <c r="G1245" s="158">
        <v>0</v>
      </c>
      <c r="H1245" s="104"/>
    </row>
    <row r="1246" ht="15" customHeight="1" spans="1:8">
      <c r="A1246" s="218">
        <v>2220503</v>
      </c>
      <c r="B1246" s="98" t="s">
        <v>1062</v>
      </c>
      <c r="C1246" s="216"/>
      <c r="D1246" s="216"/>
      <c r="E1246" s="158">
        <v>0</v>
      </c>
      <c r="F1246" s="104"/>
      <c r="G1246" s="158">
        <v>0</v>
      </c>
      <c r="H1246" s="104"/>
    </row>
    <row r="1247" ht="15" customHeight="1" spans="1:8">
      <c r="A1247" s="218">
        <v>2220504</v>
      </c>
      <c r="B1247" s="98" t="s">
        <v>1063</v>
      </c>
      <c r="C1247" s="216"/>
      <c r="D1247" s="216"/>
      <c r="E1247" s="158">
        <v>0</v>
      </c>
      <c r="F1247" s="104"/>
      <c r="G1247" s="158">
        <v>0</v>
      </c>
      <c r="H1247" s="104"/>
    </row>
    <row r="1248" ht="15" customHeight="1" spans="1:8">
      <c r="A1248" s="218">
        <v>2220505</v>
      </c>
      <c r="B1248" s="98" t="s">
        <v>1064</v>
      </c>
      <c r="C1248" s="216"/>
      <c r="D1248" s="216"/>
      <c r="E1248" s="158">
        <v>0</v>
      </c>
      <c r="F1248" s="104"/>
      <c r="G1248" s="158">
        <v>0</v>
      </c>
      <c r="H1248" s="104"/>
    </row>
    <row r="1249" ht="15" customHeight="1" spans="1:8">
      <c r="A1249" s="218">
        <v>2220506</v>
      </c>
      <c r="B1249" s="98" t="s">
        <v>1065</v>
      </c>
      <c r="C1249" s="216"/>
      <c r="D1249" s="216"/>
      <c r="E1249" s="158">
        <v>0</v>
      </c>
      <c r="F1249" s="104"/>
      <c r="G1249" s="158">
        <v>0</v>
      </c>
      <c r="H1249" s="104"/>
    </row>
    <row r="1250" ht="15" customHeight="1" spans="1:8">
      <c r="A1250" s="218">
        <v>2220507</v>
      </c>
      <c r="B1250" s="98" t="s">
        <v>1066</v>
      </c>
      <c r="C1250" s="216"/>
      <c r="D1250" s="216"/>
      <c r="E1250" s="158">
        <v>0</v>
      </c>
      <c r="F1250" s="104"/>
      <c r="G1250" s="158">
        <v>0</v>
      </c>
      <c r="H1250" s="104"/>
    </row>
    <row r="1251" ht="15" customHeight="1" spans="1:8">
      <c r="A1251" s="218">
        <v>2220508</v>
      </c>
      <c r="B1251" s="98" t="s">
        <v>1067</v>
      </c>
      <c r="C1251" s="216"/>
      <c r="D1251" s="216"/>
      <c r="E1251" s="158">
        <v>0</v>
      </c>
      <c r="F1251" s="104"/>
      <c r="G1251" s="158">
        <v>0</v>
      </c>
      <c r="H1251" s="104"/>
    </row>
    <row r="1252" ht="15" customHeight="1" spans="1:8">
      <c r="A1252" s="218">
        <v>2220509</v>
      </c>
      <c r="B1252" s="98" t="s">
        <v>1068</v>
      </c>
      <c r="C1252" s="216"/>
      <c r="D1252" s="216"/>
      <c r="E1252" s="158">
        <v>0</v>
      </c>
      <c r="F1252" s="104"/>
      <c r="G1252" s="158">
        <v>0</v>
      </c>
      <c r="H1252" s="104"/>
    </row>
    <row r="1253" ht="15" customHeight="1" spans="1:8">
      <c r="A1253" s="218">
        <v>2220510</v>
      </c>
      <c r="B1253" s="98" t="s">
        <v>1069</v>
      </c>
      <c r="C1253" s="216"/>
      <c r="D1253" s="216"/>
      <c r="E1253" s="158">
        <v>0</v>
      </c>
      <c r="F1253" s="104"/>
      <c r="G1253" s="158">
        <v>0</v>
      </c>
      <c r="H1253" s="104"/>
    </row>
    <row r="1254" ht="15" customHeight="1" spans="1:8">
      <c r="A1254" s="218">
        <v>2220511</v>
      </c>
      <c r="B1254" s="98" t="s">
        <v>1070</v>
      </c>
      <c r="C1254" s="216"/>
      <c r="D1254" s="216"/>
      <c r="E1254" s="158">
        <v>0</v>
      </c>
      <c r="F1254" s="104"/>
      <c r="G1254" s="158">
        <v>1</v>
      </c>
      <c r="H1254" s="104">
        <f t="shared" si="39"/>
        <v>-1</v>
      </c>
    </row>
    <row r="1255" ht="15" customHeight="1" spans="1:8">
      <c r="A1255" s="218">
        <v>2220599</v>
      </c>
      <c r="B1255" s="98" t="s">
        <v>1071</v>
      </c>
      <c r="C1255" s="216"/>
      <c r="D1255" s="216"/>
      <c r="E1255" s="158">
        <v>0</v>
      </c>
      <c r="F1255" s="104"/>
      <c r="G1255" s="158">
        <v>0</v>
      </c>
      <c r="H1255" s="104"/>
    </row>
    <row r="1256" ht="15" customHeight="1" spans="1:8">
      <c r="A1256" s="217">
        <v>224</v>
      </c>
      <c r="B1256" s="136" t="s">
        <v>1072</v>
      </c>
      <c r="C1256" s="216">
        <v>2298</v>
      </c>
      <c r="D1256" s="158">
        <v>2638</v>
      </c>
      <c r="E1256" s="158">
        <v>2638</v>
      </c>
      <c r="F1256" s="104">
        <f t="shared" si="38"/>
        <v>1</v>
      </c>
      <c r="G1256" s="158">
        <v>4278</v>
      </c>
      <c r="H1256" s="104">
        <f t="shared" si="39"/>
        <v>-0.383356708742403</v>
      </c>
    </row>
    <row r="1257" ht="15" customHeight="1" spans="1:8">
      <c r="A1257" s="217">
        <v>22401</v>
      </c>
      <c r="B1257" s="136" t="s">
        <v>1073</v>
      </c>
      <c r="C1257" s="216">
        <v>1316</v>
      </c>
      <c r="D1257" s="158">
        <v>1126</v>
      </c>
      <c r="E1257" s="158">
        <v>1126</v>
      </c>
      <c r="F1257" s="104">
        <f t="shared" si="38"/>
        <v>1</v>
      </c>
      <c r="G1257" s="158">
        <v>1566</v>
      </c>
      <c r="H1257" s="104">
        <f t="shared" si="39"/>
        <v>-0.280970625798212</v>
      </c>
    </row>
    <row r="1258" ht="15" customHeight="1" spans="1:8">
      <c r="A1258" s="218">
        <v>2240101</v>
      </c>
      <c r="B1258" s="98" t="s">
        <v>105</v>
      </c>
      <c r="C1258" s="216"/>
      <c r="D1258" s="216"/>
      <c r="E1258" s="158">
        <v>511</v>
      </c>
      <c r="F1258" s="104"/>
      <c r="G1258" s="158">
        <v>708</v>
      </c>
      <c r="H1258" s="104">
        <f t="shared" si="39"/>
        <v>-0.278248587570621</v>
      </c>
    </row>
    <row r="1259" ht="15" customHeight="1" spans="1:8">
      <c r="A1259" s="218">
        <v>2240102</v>
      </c>
      <c r="B1259" s="98" t="s">
        <v>106</v>
      </c>
      <c r="C1259" s="216"/>
      <c r="D1259" s="216"/>
      <c r="E1259" s="158">
        <v>70</v>
      </c>
      <c r="F1259" s="104"/>
      <c r="G1259" s="158">
        <v>30</v>
      </c>
      <c r="H1259" s="104">
        <f t="shared" si="39"/>
        <v>1.33333333333333</v>
      </c>
    </row>
    <row r="1260" ht="15" customHeight="1" spans="1:8">
      <c r="A1260" s="218">
        <v>2240103</v>
      </c>
      <c r="B1260" s="98" t="s">
        <v>107</v>
      </c>
      <c r="C1260" s="216"/>
      <c r="D1260" s="216"/>
      <c r="E1260" s="158">
        <v>0</v>
      </c>
      <c r="F1260" s="104"/>
      <c r="G1260" s="158">
        <v>0</v>
      </c>
      <c r="H1260" s="104"/>
    </row>
    <row r="1261" ht="15" customHeight="1" spans="1:8">
      <c r="A1261" s="218">
        <v>2240104</v>
      </c>
      <c r="B1261" s="98" t="s">
        <v>1074</v>
      </c>
      <c r="C1261" s="216"/>
      <c r="D1261" s="216"/>
      <c r="E1261" s="158">
        <v>9</v>
      </c>
      <c r="F1261" s="104"/>
      <c r="G1261" s="158">
        <v>0</v>
      </c>
      <c r="H1261" s="104"/>
    </row>
    <row r="1262" ht="15" customHeight="1" spans="1:8">
      <c r="A1262" s="218">
        <v>2240105</v>
      </c>
      <c r="B1262" s="98" t="s">
        <v>1075</v>
      </c>
      <c r="C1262" s="216"/>
      <c r="D1262" s="216"/>
      <c r="E1262" s="158">
        <v>0</v>
      </c>
      <c r="F1262" s="104"/>
      <c r="G1262" s="158">
        <v>0</v>
      </c>
      <c r="H1262" s="104"/>
    </row>
    <row r="1263" ht="15" customHeight="1" spans="1:8">
      <c r="A1263" s="218">
        <v>2240106</v>
      </c>
      <c r="B1263" s="98" t="s">
        <v>1076</v>
      </c>
      <c r="C1263" s="216"/>
      <c r="D1263" s="216"/>
      <c r="E1263" s="158">
        <v>0</v>
      </c>
      <c r="F1263" s="104"/>
      <c r="G1263" s="158">
        <v>0</v>
      </c>
      <c r="H1263" s="104"/>
    </row>
    <row r="1264" ht="15" customHeight="1" spans="1:8">
      <c r="A1264" s="218">
        <v>2240108</v>
      </c>
      <c r="B1264" s="98" t="s">
        <v>1077</v>
      </c>
      <c r="C1264" s="216"/>
      <c r="D1264" s="216"/>
      <c r="E1264" s="158">
        <v>0</v>
      </c>
      <c r="F1264" s="104"/>
      <c r="G1264" s="158">
        <v>0</v>
      </c>
      <c r="H1264" s="104"/>
    </row>
    <row r="1265" ht="15" customHeight="1" spans="1:8">
      <c r="A1265" s="218">
        <v>2240109</v>
      </c>
      <c r="B1265" s="98" t="s">
        <v>1078</v>
      </c>
      <c r="C1265" s="216"/>
      <c r="D1265" s="216"/>
      <c r="E1265" s="158">
        <v>368</v>
      </c>
      <c r="F1265" s="104"/>
      <c r="G1265" s="158">
        <v>318</v>
      </c>
      <c r="H1265" s="104">
        <f t="shared" si="39"/>
        <v>0.157232704402516</v>
      </c>
    </row>
    <row r="1266" ht="15" customHeight="1" spans="1:8">
      <c r="A1266" s="218">
        <v>2240150</v>
      </c>
      <c r="B1266" s="98" t="s">
        <v>114</v>
      </c>
      <c r="C1266" s="216"/>
      <c r="D1266" s="216"/>
      <c r="E1266" s="158">
        <v>0</v>
      </c>
      <c r="F1266" s="104"/>
      <c r="G1266" s="158">
        <v>0</v>
      </c>
      <c r="H1266" s="104"/>
    </row>
    <row r="1267" ht="15" customHeight="1" spans="1:8">
      <c r="A1267" s="218">
        <v>2240199</v>
      </c>
      <c r="B1267" s="98" t="s">
        <v>1079</v>
      </c>
      <c r="C1267" s="216"/>
      <c r="D1267" s="216"/>
      <c r="E1267" s="158">
        <v>168</v>
      </c>
      <c r="F1267" s="104"/>
      <c r="G1267" s="158">
        <v>510</v>
      </c>
      <c r="H1267" s="104">
        <f t="shared" si="39"/>
        <v>-0.670588235294118</v>
      </c>
    </row>
    <row r="1268" ht="15" customHeight="1" spans="1:8">
      <c r="A1268" s="217">
        <v>22402</v>
      </c>
      <c r="B1268" s="136" t="s">
        <v>1080</v>
      </c>
      <c r="C1268" s="216">
        <v>663</v>
      </c>
      <c r="D1268" s="158">
        <v>683</v>
      </c>
      <c r="E1268" s="158">
        <v>683</v>
      </c>
      <c r="F1268" s="104">
        <f t="shared" ref="F1268:F1314" si="40">E1268/D1268</f>
        <v>1</v>
      </c>
      <c r="G1268" s="158">
        <v>882</v>
      </c>
      <c r="H1268" s="104">
        <f t="shared" si="39"/>
        <v>-0.22562358276644</v>
      </c>
    </row>
    <row r="1269" ht="15" customHeight="1" spans="1:8">
      <c r="A1269" s="218">
        <v>2240201</v>
      </c>
      <c r="B1269" s="98" t="s">
        <v>105</v>
      </c>
      <c r="C1269" s="216"/>
      <c r="D1269" s="216"/>
      <c r="E1269" s="158">
        <v>438</v>
      </c>
      <c r="F1269" s="104"/>
      <c r="G1269" s="158">
        <v>460</v>
      </c>
      <c r="H1269" s="104">
        <f t="shared" si="39"/>
        <v>-0.0478260869565217</v>
      </c>
    </row>
    <row r="1270" ht="15" customHeight="1" spans="1:8">
      <c r="A1270" s="218">
        <v>2240202</v>
      </c>
      <c r="B1270" s="98" t="s">
        <v>106</v>
      </c>
      <c r="C1270" s="216"/>
      <c r="D1270" s="216"/>
      <c r="E1270" s="158">
        <v>40</v>
      </c>
      <c r="F1270" s="104"/>
      <c r="G1270" s="158">
        <v>60</v>
      </c>
      <c r="H1270" s="104">
        <f t="shared" si="39"/>
        <v>-0.333333333333333</v>
      </c>
    </row>
    <row r="1271" ht="15" customHeight="1" spans="1:8">
      <c r="A1271" s="218">
        <v>2240203</v>
      </c>
      <c r="B1271" s="98" t="s">
        <v>107</v>
      </c>
      <c r="C1271" s="216"/>
      <c r="D1271" s="216"/>
      <c r="E1271" s="158">
        <v>0</v>
      </c>
      <c r="F1271" s="104"/>
      <c r="G1271" s="158">
        <v>0</v>
      </c>
      <c r="H1271" s="104"/>
    </row>
    <row r="1272" ht="15" customHeight="1" spans="1:8">
      <c r="A1272" s="218">
        <v>2240204</v>
      </c>
      <c r="B1272" s="98" t="s">
        <v>1081</v>
      </c>
      <c r="C1272" s="216"/>
      <c r="D1272" s="216"/>
      <c r="E1272" s="158">
        <v>20</v>
      </c>
      <c r="F1272" s="104"/>
      <c r="G1272" s="158">
        <v>150</v>
      </c>
      <c r="H1272" s="104">
        <f t="shared" si="39"/>
        <v>-0.866666666666667</v>
      </c>
    </row>
    <row r="1273" ht="15" customHeight="1" spans="1:8">
      <c r="A1273" s="218">
        <v>2240299</v>
      </c>
      <c r="B1273" s="98" t="s">
        <v>1082</v>
      </c>
      <c r="C1273" s="216"/>
      <c r="D1273" s="216"/>
      <c r="E1273" s="158">
        <v>185</v>
      </c>
      <c r="F1273" s="104"/>
      <c r="G1273" s="158">
        <v>212</v>
      </c>
      <c r="H1273" s="104">
        <f t="shared" si="39"/>
        <v>-0.127358490566038</v>
      </c>
    </row>
    <row r="1274" ht="15" customHeight="1" spans="1:8">
      <c r="A1274" s="217">
        <v>22403</v>
      </c>
      <c r="B1274" s="136" t="s">
        <v>1083</v>
      </c>
      <c r="C1274" s="216"/>
      <c r="D1274" s="216"/>
      <c r="E1274" s="158"/>
      <c r="F1274" s="104"/>
      <c r="G1274" s="158">
        <v>61</v>
      </c>
      <c r="H1274" s="104">
        <f t="shared" si="39"/>
        <v>-1</v>
      </c>
    </row>
    <row r="1275" ht="15" customHeight="1" spans="1:8">
      <c r="A1275" s="218">
        <v>2240301</v>
      </c>
      <c r="B1275" s="98" t="s">
        <v>105</v>
      </c>
      <c r="C1275" s="216"/>
      <c r="D1275" s="216"/>
      <c r="E1275" s="158"/>
      <c r="F1275" s="104"/>
      <c r="G1275" s="158">
        <v>0</v>
      </c>
      <c r="H1275" s="104"/>
    </row>
    <row r="1276" ht="15" customHeight="1" spans="1:8">
      <c r="A1276" s="218">
        <v>2240302</v>
      </c>
      <c r="B1276" s="98" t="s">
        <v>106</v>
      </c>
      <c r="C1276" s="216"/>
      <c r="D1276" s="216"/>
      <c r="E1276" s="158"/>
      <c r="F1276" s="104"/>
      <c r="G1276" s="158">
        <v>0</v>
      </c>
      <c r="H1276" s="104"/>
    </row>
    <row r="1277" ht="15" customHeight="1" spans="1:8">
      <c r="A1277" s="218">
        <v>2240303</v>
      </c>
      <c r="B1277" s="98" t="s">
        <v>107</v>
      </c>
      <c r="C1277" s="216"/>
      <c r="D1277" s="216"/>
      <c r="E1277" s="158"/>
      <c r="F1277" s="104"/>
      <c r="G1277" s="158">
        <v>0</v>
      </c>
      <c r="H1277" s="104"/>
    </row>
    <row r="1278" ht="15" customHeight="1" spans="1:8">
      <c r="A1278" s="218">
        <v>2240304</v>
      </c>
      <c r="B1278" s="98" t="s">
        <v>1084</v>
      </c>
      <c r="C1278" s="216"/>
      <c r="D1278" s="216"/>
      <c r="E1278" s="158"/>
      <c r="F1278" s="104"/>
      <c r="G1278" s="158">
        <v>0</v>
      </c>
      <c r="H1278" s="104"/>
    </row>
    <row r="1279" ht="15" customHeight="1" spans="1:8">
      <c r="A1279" s="218">
        <v>2240399</v>
      </c>
      <c r="B1279" s="98" t="s">
        <v>1085</v>
      </c>
      <c r="C1279" s="216"/>
      <c r="D1279" s="216"/>
      <c r="E1279" s="158"/>
      <c r="F1279" s="104"/>
      <c r="G1279" s="158">
        <v>61</v>
      </c>
      <c r="H1279" s="104">
        <f t="shared" si="39"/>
        <v>-1</v>
      </c>
    </row>
    <row r="1280" ht="15" customHeight="1" spans="1:8">
      <c r="A1280" s="217">
        <v>22404</v>
      </c>
      <c r="B1280" s="136" t="s">
        <v>1086</v>
      </c>
      <c r="C1280" s="216"/>
      <c r="D1280" s="158"/>
      <c r="E1280" s="158"/>
      <c r="F1280" s="104"/>
      <c r="G1280" s="158"/>
      <c r="H1280" s="104"/>
    </row>
    <row r="1281" ht="15" customHeight="1" spans="1:8">
      <c r="A1281" s="218">
        <v>2240401</v>
      </c>
      <c r="B1281" s="98" t="s">
        <v>105</v>
      </c>
      <c r="C1281" s="216"/>
      <c r="D1281" s="216"/>
      <c r="E1281" s="158"/>
      <c r="F1281" s="104"/>
      <c r="G1281" s="158"/>
      <c r="H1281" s="104"/>
    </row>
    <row r="1282" ht="15" customHeight="1" spans="1:8">
      <c r="A1282" s="218">
        <v>2240402</v>
      </c>
      <c r="B1282" s="98" t="s">
        <v>106</v>
      </c>
      <c r="C1282" s="216"/>
      <c r="D1282" s="216"/>
      <c r="E1282" s="158"/>
      <c r="F1282" s="104"/>
      <c r="G1282" s="158"/>
      <c r="H1282" s="104"/>
    </row>
    <row r="1283" ht="15" customHeight="1" spans="1:8">
      <c r="A1283" s="218">
        <v>2240403</v>
      </c>
      <c r="B1283" s="98" t="s">
        <v>107</v>
      </c>
      <c r="C1283" s="216"/>
      <c r="D1283" s="216"/>
      <c r="E1283" s="158"/>
      <c r="F1283" s="104"/>
      <c r="G1283" s="158"/>
      <c r="H1283" s="104"/>
    </row>
    <row r="1284" ht="15" customHeight="1" spans="1:8">
      <c r="A1284" s="218">
        <v>2240404</v>
      </c>
      <c r="B1284" s="98" t="s">
        <v>1087</v>
      </c>
      <c r="C1284" s="216"/>
      <c r="D1284" s="216"/>
      <c r="E1284" s="158"/>
      <c r="F1284" s="104"/>
      <c r="G1284" s="158"/>
      <c r="H1284" s="104"/>
    </row>
    <row r="1285" ht="15" customHeight="1" spans="1:8">
      <c r="A1285" s="218">
        <v>2240405</v>
      </c>
      <c r="B1285" s="98" t="s">
        <v>1088</v>
      </c>
      <c r="C1285" s="216"/>
      <c r="D1285" s="216"/>
      <c r="E1285" s="158"/>
      <c r="F1285" s="104"/>
      <c r="G1285" s="158"/>
      <c r="H1285" s="104"/>
    </row>
    <row r="1286" ht="15" customHeight="1" spans="1:8">
      <c r="A1286" s="218">
        <v>2240450</v>
      </c>
      <c r="B1286" s="98" t="s">
        <v>114</v>
      </c>
      <c r="C1286" s="216"/>
      <c r="D1286" s="216"/>
      <c r="E1286" s="158"/>
      <c r="F1286" s="104"/>
      <c r="G1286" s="158"/>
      <c r="H1286" s="104"/>
    </row>
    <row r="1287" ht="15" customHeight="1" spans="1:8">
      <c r="A1287" s="218">
        <v>2240499</v>
      </c>
      <c r="B1287" s="98" t="s">
        <v>1089</v>
      </c>
      <c r="C1287" s="216"/>
      <c r="D1287" s="216"/>
      <c r="E1287" s="158"/>
      <c r="F1287" s="104"/>
      <c r="G1287" s="158"/>
      <c r="H1287" s="104"/>
    </row>
    <row r="1288" ht="15" customHeight="1" spans="1:8">
      <c r="A1288" s="217">
        <v>22405</v>
      </c>
      <c r="B1288" s="136" t="s">
        <v>1090</v>
      </c>
      <c r="C1288" s="216"/>
      <c r="D1288" s="216"/>
      <c r="E1288" s="158"/>
      <c r="F1288" s="104"/>
      <c r="G1288" s="158"/>
      <c r="H1288" s="104"/>
    </row>
    <row r="1289" ht="15" customHeight="1" spans="1:8">
      <c r="A1289" s="218">
        <v>2240501</v>
      </c>
      <c r="B1289" s="98" t="s">
        <v>105</v>
      </c>
      <c r="C1289" s="216"/>
      <c r="D1289" s="216"/>
      <c r="E1289" s="158"/>
      <c r="F1289" s="104"/>
      <c r="G1289" s="158"/>
      <c r="H1289" s="104"/>
    </row>
    <row r="1290" ht="15" customHeight="1" spans="1:8">
      <c r="A1290" s="218">
        <v>2240502</v>
      </c>
      <c r="B1290" s="98" t="s">
        <v>106</v>
      </c>
      <c r="C1290" s="216"/>
      <c r="D1290" s="216"/>
      <c r="E1290" s="158"/>
      <c r="F1290" s="104"/>
      <c r="G1290" s="158"/>
      <c r="H1290" s="104"/>
    </row>
    <row r="1291" ht="15" customHeight="1" spans="1:8">
      <c r="A1291" s="218">
        <v>2240503</v>
      </c>
      <c r="B1291" s="98" t="s">
        <v>107</v>
      </c>
      <c r="C1291" s="216"/>
      <c r="D1291" s="216"/>
      <c r="E1291" s="158"/>
      <c r="F1291" s="104"/>
      <c r="G1291" s="158"/>
      <c r="H1291" s="104"/>
    </row>
    <row r="1292" ht="15" customHeight="1" spans="1:8">
      <c r="A1292" s="218">
        <v>2240504</v>
      </c>
      <c r="B1292" s="98" t="s">
        <v>1091</v>
      </c>
      <c r="C1292" s="216"/>
      <c r="D1292" s="216"/>
      <c r="E1292" s="158"/>
      <c r="F1292" s="104"/>
      <c r="G1292" s="158"/>
      <c r="H1292" s="104"/>
    </row>
    <row r="1293" ht="15" customHeight="1" spans="1:8">
      <c r="A1293" s="218">
        <v>2240505</v>
      </c>
      <c r="B1293" s="98" t="s">
        <v>1092</v>
      </c>
      <c r="C1293" s="216"/>
      <c r="D1293" s="216"/>
      <c r="E1293" s="158"/>
      <c r="F1293" s="104"/>
      <c r="G1293" s="158"/>
      <c r="H1293" s="104"/>
    </row>
    <row r="1294" ht="15" customHeight="1" spans="1:8">
      <c r="A1294" s="218">
        <v>2240506</v>
      </c>
      <c r="B1294" s="98" t="s">
        <v>1093</v>
      </c>
      <c r="C1294" s="216"/>
      <c r="D1294" s="216"/>
      <c r="E1294" s="158"/>
      <c r="F1294" s="104"/>
      <c r="G1294" s="158"/>
      <c r="H1294" s="104"/>
    </row>
    <row r="1295" ht="15" customHeight="1" spans="1:8">
      <c r="A1295" s="218">
        <v>2240507</v>
      </c>
      <c r="B1295" s="98" t="s">
        <v>1094</v>
      </c>
      <c r="C1295" s="216"/>
      <c r="D1295" s="216"/>
      <c r="E1295" s="158"/>
      <c r="F1295" s="104"/>
      <c r="G1295" s="158"/>
      <c r="H1295" s="104"/>
    </row>
    <row r="1296" ht="15" customHeight="1" spans="1:8">
      <c r="A1296" s="218">
        <v>2240508</v>
      </c>
      <c r="B1296" s="98" t="s">
        <v>1095</v>
      </c>
      <c r="C1296" s="216"/>
      <c r="D1296" s="216"/>
      <c r="E1296" s="158"/>
      <c r="F1296" s="104"/>
      <c r="G1296" s="158"/>
      <c r="H1296" s="104"/>
    </row>
    <row r="1297" ht="15" customHeight="1" spans="1:8">
      <c r="A1297" s="218">
        <v>2240509</v>
      </c>
      <c r="B1297" s="98" t="s">
        <v>1096</v>
      </c>
      <c r="C1297" s="216"/>
      <c r="D1297" s="216"/>
      <c r="E1297" s="158"/>
      <c r="F1297" s="104"/>
      <c r="G1297" s="158"/>
      <c r="H1297" s="104"/>
    </row>
    <row r="1298" ht="15" customHeight="1" spans="1:8">
      <c r="A1298" s="218">
        <v>2240510</v>
      </c>
      <c r="B1298" s="98" t="s">
        <v>1097</v>
      </c>
      <c r="C1298" s="216"/>
      <c r="D1298" s="216"/>
      <c r="E1298" s="158"/>
      <c r="F1298" s="104"/>
      <c r="G1298" s="158"/>
      <c r="H1298" s="104"/>
    </row>
    <row r="1299" ht="15" customHeight="1" spans="1:8">
      <c r="A1299" s="218">
        <v>2240550</v>
      </c>
      <c r="B1299" s="98" t="s">
        <v>1098</v>
      </c>
      <c r="C1299" s="216"/>
      <c r="D1299" s="216"/>
      <c r="E1299" s="158"/>
      <c r="F1299" s="104"/>
      <c r="G1299" s="158"/>
      <c r="H1299" s="104"/>
    </row>
    <row r="1300" ht="15" customHeight="1" spans="1:8">
      <c r="A1300" s="218">
        <v>2240599</v>
      </c>
      <c r="B1300" s="98" t="s">
        <v>1099</v>
      </c>
      <c r="C1300" s="216"/>
      <c r="D1300" s="216"/>
      <c r="E1300" s="158"/>
      <c r="F1300" s="104"/>
      <c r="G1300" s="158"/>
      <c r="H1300" s="104"/>
    </row>
    <row r="1301" ht="15" customHeight="1" spans="1:8">
      <c r="A1301" s="217">
        <v>22406</v>
      </c>
      <c r="B1301" s="136" t="s">
        <v>1100</v>
      </c>
      <c r="C1301" s="216">
        <v>107</v>
      </c>
      <c r="D1301" s="158">
        <v>187</v>
      </c>
      <c r="E1301" s="158">
        <v>187</v>
      </c>
      <c r="F1301" s="104">
        <f t="shared" si="40"/>
        <v>1</v>
      </c>
      <c r="G1301" s="158">
        <v>198</v>
      </c>
      <c r="H1301" s="104">
        <f t="shared" ref="H1301:H1338" si="41">(E1301-G1301)/G1301</f>
        <v>-0.0555555555555556</v>
      </c>
    </row>
    <row r="1302" ht="15" customHeight="1" spans="1:8">
      <c r="A1302" s="218">
        <v>2240601</v>
      </c>
      <c r="B1302" s="98" t="s">
        <v>1101</v>
      </c>
      <c r="C1302" s="216"/>
      <c r="D1302" s="216"/>
      <c r="E1302" s="158">
        <v>147</v>
      </c>
      <c r="F1302" s="104"/>
      <c r="G1302" s="158">
        <v>198</v>
      </c>
      <c r="H1302" s="104">
        <f t="shared" si="41"/>
        <v>-0.257575757575758</v>
      </c>
    </row>
    <row r="1303" ht="15" customHeight="1" spans="1:8">
      <c r="A1303" s="218">
        <v>2240602</v>
      </c>
      <c r="B1303" s="98" t="s">
        <v>1102</v>
      </c>
      <c r="C1303" s="216"/>
      <c r="D1303" s="216"/>
      <c r="E1303" s="158">
        <v>0</v>
      </c>
      <c r="F1303" s="104"/>
      <c r="G1303" s="158">
        <v>0</v>
      </c>
      <c r="H1303" s="104"/>
    </row>
    <row r="1304" ht="15" customHeight="1" spans="1:8">
      <c r="A1304" s="218">
        <v>2240699</v>
      </c>
      <c r="B1304" s="98" t="s">
        <v>1103</v>
      </c>
      <c r="C1304" s="216"/>
      <c r="D1304" s="216"/>
      <c r="E1304" s="158">
        <v>40</v>
      </c>
      <c r="F1304" s="104"/>
      <c r="G1304" s="158">
        <v>0</v>
      </c>
      <c r="H1304" s="104"/>
    </row>
    <row r="1305" ht="15" customHeight="1" spans="1:8">
      <c r="A1305" s="217">
        <v>22407</v>
      </c>
      <c r="B1305" s="136" t="s">
        <v>1104</v>
      </c>
      <c r="C1305" s="216">
        <v>187</v>
      </c>
      <c r="D1305" s="158">
        <v>617</v>
      </c>
      <c r="E1305" s="158">
        <v>617</v>
      </c>
      <c r="F1305" s="104">
        <f t="shared" si="40"/>
        <v>1</v>
      </c>
      <c r="G1305" s="158">
        <v>1198</v>
      </c>
      <c r="H1305" s="104">
        <f t="shared" si="41"/>
        <v>-0.484974958263773</v>
      </c>
    </row>
    <row r="1306" ht="15" customHeight="1" spans="1:8">
      <c r="A1306" s="218">
        <v>2240703</v>
      </c>
      <c r="B1306" s="98" t="s">
        <v>1105</v>
      </c>
      <c r="C1306" s="216"/>
      <c r="D1306" s="216"/>
      <c r="E1306" s="158">
        <v>445</v>
      </c>
      <c r="F1306" s="104"/>
      <c r="G1306" s="158">
        <v>591</v>
      </c>
      <c r="H1306" s="104">
        <f t="shared" si="41"/>
        <v>-0.247038917089679</v>
      </c>
    </row>
    <row r="1307" ht="15" customHeight="1" spans="1:8">
      <c r="A1307" s="218">
        <v>2240704</v>
      </c>
      <c r="B1307" s="98" t="s">
        <v>1106</v>
      </c>
      <c r="C1307" s="216"/>
      <c r="D1307" s="216"/>
      <c r="E1307" s="158">
        <v>0</v>
      </c>
      <c r="F1307" s="104"/>
      <c r="G1307" s="158">
        <v>0</v>
      </c>
      <c r="H1307" s="104"/>
    </row>
    <row r="1308" ht="15" customHeight="1" spans="1:8">
      <c r="A1308" s="218">
        <v>2240799</v>
      </c>
      <c r="B1308" s="98" t="s">
        <v>1107</v>
      </c>
      <c r="C1308" s="216"/>
      <c r="D1308" s="216"/>
      <c r="E1308" s="158">
        <v>172</v>
      </c>
      <c r="F1308" s="104"/>
      <c r="G1308" s="158">
        <v>607</v>
      </c>
      <c r="H1308" s="104">
        <f t="shared" si="41"/>
        <v>-0.7166392092257</v>
      </c>
    </row>
    <row r="1309" ht="15" customHeight="1" spans="1:8">
      <c r="A1309" s="217">
        <v>22499</v>
      </c>
      <c r="B1309" s="136" t="s">
        <v>1108</v>
      </c>
      <c r="C1309" s="216">
        <v>25</v>
      </c>
      <c r="D1309" s="158">
        <v>25</v>
      </c>
      <c r="E1309" s="158">
        <v>25</v>
      </c>
      <c r="F1309" s="104">
        <f t="shared" si="40"/>
        <v>1</v>
      </c>
      <c r="G1309" s="158">
        <v>373</v>
      </c>
      <c r="H1309" s="104">
        <f t="shared" si="41"/>
        <v>-0.932975871313673</v>
      </c>
    </row>
    <row r="1310" ht="15" customHeight="1" spans="1:8">
      <c r="A1310" s="218">
        <v>2249999</v>
      </c>
      <c r="B1310" s="136" t="s">
        <v>1109</v>
      </c>
      <c r="C1310" s="216"/>
      <c r="D1310" s="158"/>
      <c r="E1310" s="158">
        <v>25</v>
      </c>
      <c r="F1310" s="104"/>
      <c r="G1310" s="158">
        <v>373</v>
      </c>
      <c r="H1310" s="104">
        <f t="shared" si="41"/>
        <v>-0.932975871313673</v>
      </c>
    </row>
    <row r="1311" ht="15" customHeight="1" spans="1:8">
      <c r="A1311" s="217">
        <v>229</v>
      </c>
      <c r="B1311" s="136" t="s">
        <v>1110</v>
      </c>
      <c r="C1311" s="216">
        <v>7105</v>
      </c>
      <c r="D1311" s="158">
        <v>1462</v>
      </c>
      <c r="E1311" s="158">
        <v>1462</v>
      </c>
      <c r="F1311" s="104">
        <f t="shared" si="40"/>
        <v>1</v>
      </c>
      <c r="G1311" s="158">
        <v>1956</v>
      </c>
      <c r="H1311" s="104">
        <f t="shared" si="41"/>
        <v>-0.252556237218814</v>
      </c>
    </row>
    <row r="1312" ht="15" customHeight="1" spans="1:8">
      <c r="A1312" s="218">
        <v>22999</v>
      </c>
      <c r="B1312" s="136" t="s">
        <v>1111</v>
      </c>
      <c r="C1312" s="216">
        <v>7105</v>
      </c>
      <c r="D1312" s="158">
        <v>1462</v>
      </c>
      <c r="E1312" s="158">
        <v>1462</v>
      </c>
      <c r="F1312" s="104">
        <f t="shared" si="40"/>
        <v>1</v>
      </c>
      <c r="G1312" s="158">
        <v>1956</v>
      </c>
      <c r="H1312" s="104">
        <f t="shared" si="41"/>
        <v>-0.252556237218814</v>
      </c>
    </row>
    <row r="1313" ht="15" customHeight="1" spans="1:8">
      <c r="A1313" s="218">
        <v>2299999</v>
      </c>
      <c r="B1313" s="98" t="s">
        <v>1112</v>
      </c>
      <c r="C1313" s="216">
        <v>7105</v>
      </c>
      <c r="D1313" s="216">
        <v>1462</v>
      </c>
      <c r="E1313" s="158">
        <v>1462</v>
      </c>
      <c r="F1313" s="104"/>
      <c r="G1313" s="158">
        <v>1956</v>
      </c>
      <c r="H1313" s="104">
        <f t="shared" si="41"/>
        <v>-0.252556237218814</v>
      </c>
    </row>
    <row r="1314" ht="15" customHeight="1" spans="1:8">
      <c r="A1314" s="217">
        <v>232</v>
      </c>
      <c r="B1314" s="136" t="s">
        <v>1113</v>
      </c>
      <c r="C1314" s="216">
        <v>19064</v>
      </c>
      <c r="D1314" s="158">
        <v>20481</v>
      </c>
      <c r="E1314" s="158">
        <v>20481</v>
      </c>
      <c r="F1314" s="104">
        <f t="shared" si="40"/>
        <v>1</v>
      </c>
      <c r="G1314" s="158">
        <v>19291</v>
      </c>
      <c r="H1314" s="104">
        <f t="shared" si="41"/>
        <v>0.0616867969519465</v>
      </c>
    </row>
    <row r="1315" ht="15" customHeight="1" spans="1:8">
      <c r="A1315" s="217">
        <v>23201</v>
      </c>
      <c r="B1315" s="136" t="s">
        <v>1114</v>
      </c>
      <c r="C1315" s="216"/>
      <c r="D1315" s="216"/>
      <c r="E1315" s="158"/>
      <c r="F1315" s="104"/>
      <c r="G1315" s="158">
        <v>0</v>
      </c>
      <c r="H1315" s="104"/>
    </row>
    <row r="1316" ht="15" customHeight="1" spans="1:8">
      <c r="A1316" s="217">
        <v>23202</v>
      </c>
      <c r="B1316" s="136" t="s">
        <v>1115</v>
      </c>
      <c r="C1316" s="216"/>
      <c r="D1316" s="216"/>
      <c r="E1316" s="158"/>
      <c r="F1316" s="104"/>
      <c r="G1316" s="158">
        <v>0</v>
      </c>
      <c r="H1316" s="104"/>
    </row>
    <row r="1317" ht="15" customHeight="1" spans="1:8">
      <c r="A1317" s="217">
        <v>23203</v>
      </c>
      <c r="B1317" s="136" t="s">
        <v>1116</v>
      </c>
      <c r="C1317" s="216">
        <v>19064</v>
      </c>
      <c r="D1317" s="158">
        <v>20481</v>
      </c>
      <c r="E1317" s="158">
        <v>20481</v>
      </c>
      <c r="F1317" s="104">
        <f t="shared" ref="F1317" si="42">E1317/D1317</f>
        <v>1</v>
      </c>
      <c r="G1317" s="158">
        <v>19291</v>
      </c>
      <c r="H1317" s="104">
        <f t="shared" si="41"/>
        <v>0.0616867969519465</v>
      </c>
    </row>
    <row r="1318" ht="15" customHeight="1" spans="1:8">
      <c r="A1318" s="218">
        <v>2320301</v>
      </c>
      <c r="B1318" s="98" t="s">
        <v>1117</v>
      </c>
      <c r="C1318" s="216"/>
      <c r="D1318" s="158"/>
      <c r="E1318" s="158">
        <v>20481</v>
      </c>
      <c r="F1318" s="104"/>
      <c r="G1318" s="158">
        <v>19291</v>
      </c>
      <c r="H1318" s="104">
        <f t="shared" si="41"/>
        <v>0.0616867969519465</v>
      </c>
    </row>
    <row r="1319" ht="15" customHeight="1" spans="1:8">
      <c r="A1319" s="218">
        <v>2320302</v>
      </c>
      <c r="B1319" s="98" t="s">
        <v>1118</v>
      </c>
      <c r="C1319" s="216"/>
      <c r="D1319" s="216"/>
      <c r="E1319" s="158"/>
      <c r="F1319" s="104"/>
      <c r="G1319" s="158">
        <v>0</v>
      </c>
      <c r="H1319" s="104"/>
    </row>
    <row r="1320" ht="15" customHeight="1" spans="1:8">
      <c r="A1320" s="218">
        <v>2320303</v>
      </c>
      <c r="B1320" s="98" t="s">
        <v>1119</v>
      </c>
      <c r="C1320" s="216"/>
      <c r="D1320" s="216"/>
      <c r="E1320" s="158"/>
      <c r="F1320" s="104"/>
      <c r="G1320" s="158">
        <v>0</v>
      </c>
      <c r="H1320" s="104"/>
    </row>
    <row r="1321" ht="15" customHeight="1" spans="1:8">
      <c r="A1321" s="218">
        <v>2320399</v>
      </c>
      <c r="B1321" s="98" t="s">
        <v>1120</v>
      </c>
      <c r="C1321" s="216"/>
      <c r="D1321" s="216"/>
      <c r="E1321" s="158"/>
      <c r="F1321" s="104"/>
      <c r="G1321" s="158">
        <v>0</v>
      </c>
      <c r="H1321" s="104"/>
    </row>
    <row r="1322" ht="15" customHeight="1" spans="1:8">
      <c r="A1322" s="217">
        <v>233</v>
      </c>
      <c r="B1322" s="136" t="s">
        <v>1121</v>
      </c>
      <c r="C1322" s="216"/>
      <c r="D1322" s="216"/>
      <c r="E1322" s="158"/>
      <c r="F1322" s="104"/>
      <c r="G1322" s="158">
        <v>0</v>
      </c>
      <c r="H1322" s="104"/>
    </row>
    <row r="1323" ht="15" customHeight="1" spans="1:8">
      <c r="A1323" s="218">
        <v>23301</v>
      </c>
      <c r="B1323" s="136" t="s">
        <v>1122</v>
      </c>
      <c r="C1323" s="216"/>
      <c r="D1323" s="216"/>
      <c r="E1323" s="158"/>
      <c r="F1323" s="104"/>
      <c r="G1323" s="158">
        <v>0</v>
      </c>
      <c r="H1323" s="104"/>
    </row>
    <row r="1324" ht="15" customHeight="1" spans="1:8">
      <c r="A1324" s="218">
        <v>23302</v>
      </c>
      <c r="B1324" s="136" t="s">
        <v>1123</v>
      </c>
      <c r="C1324" s="216"/>
      <c r="D1324" s="216"/>
      <c r="E1324" s="158"/>
      <c r="F1324" s="104"/>
      <c r="G1324" s="158">
        <v>0</v>
      </c>
      <c r="H1324" s="104"/>
    </row>
    <row r="1325" ht="15" customHeight="1" spans="1:8">
      <c r="A1325" s="218">
        <v>23303</v>
      </c>
      <c r="B1325" s="136" t="s">
        <v>1124</v>
      </c>
      <c r="C1325" s="216"/>
      <c r="D1325" s="216"/>
      <c r="E1325" s="158"/>
      <c r="F1325" s="104"/>
      <c r="G1325" s="158">
        <v>0</v>
      </c>
      <c r="H1325" s="104"/>
    </row>
    <row r="1326" ht="15" customHeight="1" spans="1:8">
      <c r="A1326" s="137"/>
      <c r="B1326" s="136"/>
      <c r="C1326" s="216"/>
      <c r="D1326" s="216"/>
      <c r="E1326" s="158"/>
      <c r="F1326" s="104"/>
      <c r="G1326" s="158"/>
      <c r="H1326" s="104"/>
    </row>
    <row r="1327" ht="15" spans="1:8">
      <c r="A1327" s="137"/>
      <c r="B1327" s="227" t="s">
        <v>1125</v>
      </c>
      <c r="C1327" s="216"/>
      <c r="D1327" s="216">
        <v>113235</v>
      </c>
      <c r="E1327" s="216">
        <v>113239</v>
      </c>
      <c r="F1327" s="104">
        <f t="shared" ref="F1327" si="43">E1327/D1327</f>
        <v>1.00003532476708</v>
      </c>
      <c r="G1327" s="216">
        <v>24470</v>
      </c>
      <c r="H1327" s="104">
        <f t="shared" si="41"/>
        <v>3.62766653044544</v>
      </c>
    </row>
    <row r="1328" ht="15" spans="1:8">
      <c r="A1328" s="137"/>
      <c r="B1328" s="228" t="s">
        <v>1126</v>
      </c>
      <c r="C1328" s="216"/>
      <c r="D1328" s="216"/>
      <c r="E1328" s="103"/>
      <c r="F1328" s="104"/>
      <c r="G1328" s="103"/>
      <c r="H1328" s="104"/>
    </row>
    <row r="1329" ht="15" spans="1:8">
      <c r="A1329" s="137"/>
      <c r="B1329" s="228" t="s">
        <v>1127</v>
      </c>
      <c r="C1329" s="216"/>
      <c r="D1329" s="216"/>
      <c r="E1329" s="103"/>
      <c r="F1329" s="104"/>
      <c r="G1329" s="103"/>
      <c r="H1329" s="104"/>
    </row>
    <row r="1330" ht="15" spans="1:8">
      <c r="A1330" s="137"/>
      <c r="B1330" s="228" t="s">
        <v>1128</v>
      </c>
      <c r="C1330" s="216"/>
      <c r="D1330" s="216"/>
      <c r="E1330" s="103"/>
      <c r="F1330" s="104"/>
      <c r="G1330" s="103"/>
      <c r="H1330" s="104"/>
    </row>
    <row r="1331" ht="15" spans="1:8">
      <c r="A1331" s="137"/>
      <c r="B1331" s="228" t="s">
        <v>1129</v>
      </c>
      <c r="C1331" s="216">
        <v>16100</v>
      </c>
      <c r="D1331" s="216">
        <v>16100</v>
      </c>
      <c r="E1331" s="103">
        <v>27944</v>
      </c>
      <c r="F1331" s="104">
        <f t="shared" ref="F1331" si="44">E1331/D1331</f>
        <v>1.73565217391304</v>
      </c>
      <c r="G1331" s="103">
        <v>17292</v>
      </c>
      <c r="H1331" s="104">
        <f t="shared" si="41"/>
        <v>0.616007402266944</v>
      </c>
    </row>
    <row r="1332" ht="15" spans="1:8">
      <c r="A1332" s="137"/>
      <c r="B1332" s="229" t="s">
        <v>1130</v>
      </c>
      <c r="C1332" s="216"/>
      <c r="D1332" s="216"/>
      <c r="E1332" s="103"/>
      <c r="F1332" s="104"/>
      <c r="G1332" s="103"/>
      <c r="H1332" s="104"/>
    </row>
    <row r="1333" ht="15" spans="1:8">
      <c r="A1333" s="137"/>
      <c r="B1333" s="229" t="s">
        <v>1131</v>
      </c>
      <c r="C1333" s="216"/>
      <c r="D1333" s="216"/>
      <c r="E1333" s="103"/>
      <c r="F1333" s="104"/>
      <c r="G1333" s="103"/>
      <c r="H1333" s="104"/>
    </row>
    <row r="1334" ht="15" spans="1:8">
      <c r="A1334" s="137"/>
      <c r="B1334" s="228" t="s">
        <v>1132</v>
      </c>
      <c r="C1334" s="216"/>
      <c r="D1334" s="216"/>
      <c r="E1334" s="103"/>
      <c r="F1334" s="104"/>
      <c r="G1334" s="103"/>
      <c r="H1334" s="104"/>
    </row>
    <row r="1335" ht="15" spans="1:8">
      <c r="A1335" s="137"/>
      <c r="B1335" s="228" t="s">
        <v>1133</v>
      </c>
      <c r="C1335" s="216"/>
      <c r="D1335" s="216"/>
      <c r="E1335" s="230"/>
      <c r="F1335" s="104"/>
      <c r="G1335" s="230"/>
      <c r="H1335" s="104"/>
    </row>
    <row r="1336" ht="15" spans="1:8">
      <c r="A1336" s="137"/>
      <c r="B1336" s="228" t="s">
        <v>1134</v>
      </c>
      <c r="C1336" s="216"/>
      <c r="D1336" s="216"/>
      <c r="E1336" s="230"/>
      <c r="F1336" s="104"/>
      <c r="G1336" s="230">
        <v>0</v>
      </c>
      <c r="H1336" s="104"/>
    </row>
    <row r="1337" ht="15" spans="1:8">
      <c r="A1337" s="137"/>
      <c r="B1337" s="228" t="s">
        <v>1135</v>
      </c>
      <c r="C1337" s="216"/>
      <c r="D1337" s="216"/>
      <c r="E1337" s="230">
        <v>988</v>
      </c>
      <c r="F1337" s="104"/>
      <c r="G1337" s="230">
        <v>3604</v>
      </c>
      <c r="H1337" s="104">
        <f t="shared" si="41"/>
        <v>-0.725860155382908</v>
      </c>
    </row>
    <row r="1338" ht="15" spans="1:8">
      <c r="A1338" s="137"/>
      <c r="B1338" s="231" t="s">
        <v>1136</v>
      </c>
      <c r="C1338" s="232">
        <f>SUM(C1327:C1337)+C6</f>
        <v>602089</v>
      </c>
      <c r="D1338" s="232">
        <f>SUM(D1327:D1337)+D6</f>
        <v>664316</v>
      </c>
      <c r="E1338" s="232">
        <f>SUM(E1327:E1337)+E6</f>
        <v>676164</v>
      </c>
      <c r="F1338" s="104">
        <f t="shared" ref="F1338" si="45">E1338/D1338</f>
        <v>1.01783488580736</v>
      </c>
      <c r="G1338" s="232">
        <f>SUM(G1327:G1337)+G6</f>
        <v>560444</v>
      </c>
      <c r="H1338" s="104">
        <f t="shared" si="41"/>
        <v>0.206479148674979</v>
      </c>
    </row>
  </sheetData>
  <sheetProtection formatCells="0" formatColumns="0" formatRows="0"/>
  <mergeCells count="9">
    <mergeCell ref="B2:H2"/>
    <mergeCell ref="A4:A5"/>
    <mergeCell ref="B4:B5"/>
    <mergeCell ref="C4:C5"/>
    <mergeCell ref="D4:D5"/>
    <mergeCell ref="E4:E5"/>
    <mergeCell ref="F4:F5"/>
    <mergeCell ref="G4:G5"/>
    <mergeCell ref="H4:H5"/>
  </mergeCells>
  <printOptions horizontalCentered="1"/>
  <pageMargins left="0.25" right="0.3" top="0.354330708661417" bottom="0.31496062992126" header="0.31496062992126" footer="0.31496062992126"/>
  <pageSetup paperSize="9" scale="8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V1325"/>
  <sheetViews>
    <sheetView showGridLines="0" showZeros="0" workbookViewId="0">
      <selection activeCell="B14" sqref="B14"/>
    </sheetView>
  </sheetViews>
  <sheetFormatPr defaultColWidth="9" defaultRowHeight="14.25"/>
  <cols>
    <col min="1" max="1" width="13.8333333333333" style="202" customWidth="1"/>
    <col min="2" max="2" width="59.1666666666667" customWidth="1"/>
    <col min="3" max="5" width="18" customWidth="1"/>
    <col min="6" max="6" width="18.5" style="83" customWidth="1"/>
    <col min="7" max="7" width="15.1666666666667" style="83" hidden="1" customWidth="1"/>
    <col min="8" max="8" width="18.5" style="83" customWidth="1"/>
    <col min="9" max="10" width="12" customWidth="1"/>
    <col min="11" max="15" width="8.5" customWidth="1"/>
    <col min="16" max="48" width="12" customWidth="1"/>
  </cols>
  <sheetData>
    <row r="1" ht="17.25" customHeight="1" spans="2:8">
      <c r="B1" s="2" t="s">
        <v>1137</v>
      </c>
      <c r="C1" s="115"/>
      <c r="D1" s="115"/>
      <c r="E1" s="115"/>
      <c r="F1" s="203"/>
      <c r="G1" s="203"/>
      <c r="H1" s="203"/>
    </row>
    <row r="2" ht="25.5" customHeight="1" spans="2:48">
      <c r="B2" s="124" t="s">
        <v>1138</v>
      </c>
      <c r="C2" s="125"/>
      <c r="D2" s="125"/>
      <c r="E2" s="125"/>
      <c r="F2" s="125"/>
      <c r="G2" s="125"/>
      <c r="H2" s="125"/>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row>
    <row r="3" ht="18" customHeight="1" spans="2:48">
      <c r="B3" s="204"/>
      <c r="C3" s="205"/>
      <c r="D3" s="205"/>
      <c r="E3" s="205"/>
      <c r="F3" s="205"/>
      <c r="G3" s="206"/>
      <c r="H3" s="90" t="s">
        <v>43</v>
      </c>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3"/>
      <c r="AO3" s="133"/>
      <c r="AP3" s="133"/>
      <c r="AQ3" s="133"/>
      <c r="AR3" s="133"/>
      <c r="AS3" s="133"/>
      <c r="AT3" s="133"/>
      <c r="AU3" s="133"/>
      <c r="AV3" s="133"/>
    </row>
    <row r="4" ht="24" customHeight="1" spans="1:48">
      <c r="A4" s="207" t="s">
        <v>99</v>
      </c>
      <c r="B4" s="208" t="s">
        <v>100</v>
      </c>
      <c r="C4" s="180" t="s">
        <v>45</v>
      </c>
      <c r="D4" s="181" t="s">
        <v>46</v>
      </c>
      <c r="E4" s="182" t="s">
        <v>47</v>
      </c>
      <c r="F4" s="95" t="s">
        <v>48</v>
      </c>
      <c r="G4" s="209" t="s">
        <v>49</v>
      </c>
      <c r="H4" s="97" t="s">
        <v>50</v>
      </c>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c r="AH4" s="133"/>
      <c r="AI4" s="133"/>
      <c r="AJ4" s="133"/>
      <c r="AK4" s="133"/>
      <c r="AL4" s="133"/>
      <c r="AM4" s="133"/>
      <c r="AN4" s="133"/>
      <c r="AO4" s="133"/>
      <c r="AP4" s="133"/>
      <c r="AQ4" s="133"/>
      <c r="AR4" s="133"/>
      <c r="AS4" s="133"/>
      <c r="AT4" s="133"/>
      <c r="AU4" s="133"/>
      <c r="AV4" s="135"/>
    </row>
    <row r="5" s="201" customFormat="1" ht="21.75" customHeight="1" spans="1:48">
      <c r="A5" s="210"/>
      <c r="B5" s="211" t="s">
        <v>101</v>
      </c>
      <c r="C5" s="212"/>
      <c r="D5" s="213"/>
      <c r="E5" s="214"/>
      <c r="F5" s="95"/>
      <c r="G5" s="214"/>
      <c r="H5" s="97"/>
      <c r="I5" s="220"/>
      <c r="J5" s="220"/>
      <c r="K5" s="220"/>
      <c r="L5" s="220"/>
      <c r="M5" s="220"/>
      <c r="N5" s="220"/>
      <c r="O5" s="220"/>
      <c r="P5" s="220"/>
      <c r="Q5" s="220"/>
      <c r="R5" s="220"/>
      <c r="S5" s="220"/>
      <c r="T5" s="220"/>
      <c r="U5" s="220"/>
      <c r="V5" s="220"/>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row>
    <row r="6" s="201" customFormat="1" ht="15.75" customHeight="1" spans="1:48">
      <c r="A6" s="215"/>
      <c r="B6" s="117" t="s">
        <v>102</v>
      </c>
      <c r="C6" s="216">
        <v>585989</v>
      </c>
      <c r="D6" s="216">
        <v>534981</v>
      </c>
      <c r="E6" s="216">
        <v>533993</v>
      </c>
      <c r="F6" s="104">
        <f>E6/D6</f>
        <v>0.998153205440941</v>
      </c>
      <c r="G6" s="216">
        <v>515078</v>
      </c>
      <c r="H6" s="104">
        <f>(E6-G6)/G6</f>
        <v>0.0367225934712801</v>
      </c>
      <c r="I6" s="220"/>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220"/>
      <c r="AP6" s="220"/>
      <c r="AQ6" s="220"/>
      <c r="AR6" s="220"/>
      <c r="AS6" s="220"/>
      <c r="AT6" s="220"/>
      <c r="AU6" s="220"/>
      <c r="AV6" s="220"/>
    </row>
    <row r="7" s="201" customFormat="1" ht="15.75" customHeight="1" spans="1:8">
      <c r="A7" s="217">
        <v>201</v>
      </c>
      <c r="B7" s="136" t="s">
        <v>103</v>
      </c>
      <c r="C7" s="216">
        <v>60928</v>
      </c>
      <c r="D7" s="216">
        <v>59850</v>
      </c>
      <c r="E7" s="216">
        <v>59782</v>
      </c>
      <c r="F7" s="104">
        <f>E7/D7</f>
        <v>0.998863826232247</v>
      </c>
      <c r="G7" s="216">
        <v>57027</v>
      </c>
      <c r="H7" s="104">
        <f t="shared" ref="H7:H70" si="0">(E7-G7)/G7</f>
        <v>0.048310449436232</v>
      </c>
    </row>
    <row r="8" s="201" customFormat="1" ht="15.75" customHeight="1" spans="1:8">
      <c r="A8" s="217">
        <v>20101</v>
      </c>
      <c r="B8" s="136" t="s">
        <v>104</v>
      </c>
      <c r="C8" s="216">
        <v>10482</v>
      </c>
      <c r="D8" s="216">
        <v>10482</v>
      </c>
      <c r="E8" s="216">
        <v>10482</v>
      </c>
      <c r="F8" s="104">
        <f>E8/D8</f>
        <v>1</v>
      </c>
      <c r="G8" s="216">
        <v>3458</v>
      </c>
      <c r="H8" s="104">
        <f t="shared" si="0"/>
        <v>2.03123192596877</v>
      </c>
    </row>
    <row r="9" s="201" customFormat="1" ht="15.75" customHeight="1" spans="1:8">
      <c r="A9" s="218">
        <v>2010101</v>
      </c>
      <c r="B9" s="98" t="s">
        <v>105</v>
      </c>
      <c r="C9" s="216"/>
      <c r="D9" s="216"/>
      <c r="E9" s="216">
        <v>990</v>
      </c>
      <c r="F9" s="104"/>
      <c r="G9" s="216">
        <v>2606</v>
      </c>
      <c r="H9" s="104">
        <f t="shared" si="0"/>
        <v>-0.620107444359171</v>
      </c>
    </row>
    <row r="10" s="201" customFormat="1" ht="15.75" customHeight="1" spans="1:8">
      <c r="A10" s="218">
        <v>2010102</v>
      </c>
      <c r="B10" s="98" t="s">
        <v>106</v>
      </c>
      <c r="C10" s="216"/>
      <c r="D10" s="216"/>
      <c r="E10" s="216">
        <v>303</v>
      </c>
      <c r="F10" s="104"/>
      <c r="G10" s="216">
        <v>179</v>
      </c>
      <c r="H10" s="104">
        <f t="shared" si="0"/>
        <v>0.692737430167598</v>
      </c>
    </row>
    <row r="11" s="201" customFormat="1" ht="15.75" customHeight="1" spans="1:8">
      <c r="A11" s="218">
        <v>2010103</v>
      </c>
      <c r="B11" s="98" t="s">
        <v>107</v>
      </c>
      <c r="C11" s="216"/>
      <c r="D11" s="216"/>
      <c r="E11" s="216">
        <v>8909</v>
      </c>
      <c r="F11" s="104"/>
      <c r="G11" s="216">
        <v>0</v>
      </c>
      <c r="H11" s="104"/>
    </row>
    <row r="12" s="201" customFormat="1" ht="15.75" customHeight="1" spans="1:8">
      <c r="A12" s="218">
        <v>2010104</v>
      </c>
      <c r="B12" s="98" t="s">
        <v>108</v>
      </c>
      <c r="C12" s="216"/>
      <c r="D12" s="216"/>
      <c r="E12" s="216">
        <v>153</v>
      </c>
      <c r="F12" s="104"/>
      <c r="G12" s="216">
        <v>377</v>
      </c>
      <c r="H12" s="104">
        <f t="shared" si="0"/>
        <v>-0.594164456233422</v>
      </c>
    </row>
    <row r="13" s="201" customFormat="1" ht="15.75" customHeight="1" spans="1:8">
      <c r="A13" s="218">
        <v>2010105</v>
      </c>
      <c r="B13" s="98" t="s">
        <v>109</v>
      </c>
      <c r="C13" s="216"/>
      <c r="D13" s="216"/>
      <c r="E13" s="216">
        <v>0</v>
      </c>
      <c r="F13" s="104"/>
      <c r="G13" s="216">
        <v>0</v>
      </c>
      <c r="H13" s="104"/>
    </row>
    <row r="14" s="201" customFormat="1" ht="15.75" customHeight="1" spans="1:8">
      <c r="A14" s="218">
        <v>2010106</v>
      </c>
      <c r="B14" s="98" t="s">
        <v>110</v>
      </c>
      <c r="C14" s="216"/>
      <c r="D14" s="216"/>
      <c r="E14" s="216">
        <v>5</v>
      </c>
      <c r="F14" s="104"/>
      <c r="G14" s="216">
        <v>74</v>
      </c>
      <c r="H14" s="104">
        <f t="shared" si="0"/>
        <v>-0.932432432432432</v>
      </c>
    </row>
    <row r="15" s="201" customFormat="1" ht="15.75" customHeight="1" spans="1:8">
      <c r="A15" s="218">
        <v>2010107</v>
      </c>
      <c r="B15" s="98" t="s">
        <v>111</v>
      </c>
      <c r="C15" s="216"/>
      <c r="D15" s="216"/>
      <c r="E15" s="216">
        <v>34</v>
      </c>
      <c r="F15" s="104"/>
      <c r="G15" s="216">
        <v>184</v>
      </c>
      <c r="H15" s="104">
        <f t="shared" si="0"/>
        <v>-0.815217391304348</v>
      </c>
    </row>
    <row r="16" s="201" customFormat="1" ht="15.75" customHeight="1" spans="1:8">
      <c r="A16" s="218">
        <v>2010108</v>
      </c>
      <c r="B16" s="98" t="s">
        <v>112</v>
      </c>
      <c r="C16" s="216"/>
      <c r="D16" s="216"/>
      <c r="E16" s="216">
        <v>71</v>
      </c>
      <c r="F16" s="104"/>
      <c r="G16" s="216">
        <v>0</v>
      </c>
      <c r="H16" s="104"/>
    </row>
    <row r="17" s="201" customFormat="1" ht="15.75" customHeight="1" spans="1:8">
      <c r="A17" s="218">
        <v>2010109</v>
      </c>
      <c r="B17" s="98" t="s">
        <v>113</v>
      </c>
      <c r="C17" s="216"/>
      <c r="D17" s="216"/>
      <c r="E17" s="216">
        <v>6</v>
      </c>
      <c r="F17" s="104"/>
      <c r="G17" s="216">
        <v>14</v>
      </c>
      <c r="H17" s="104">
        <f t="shared" si="0"/>
        <v>-0.571428571428571</v>
      </c>
    </row>
    <row r="18" s="201" customFormat="1" ht="15.75" customHeight="1" spans="1:8">
      <c r="A18" s="218">
        <v>2010150</v>
      </c>
      <c r="B18" s="98" t="s">
        <v>114</v>
      </c>
      <c r="C18" s="216"/>
      <c r="D18" s="216"/>
      <c r="E18" s="216">
        <v>0</v>
      </c>
      <c r="F18" s="104"/>
      <c r="G18" s="216">
        <v>0</v>
      </c>
      <c r="H18" s="104"/>
    </row>
    <row r="19" s="201" customFormat="1" ht="15.75" customHeight="1" spans="1:8">
      <c r="A19" s="218">
        <v>2010199</v>
      </c>
      <c r="B19" s="98" t="s">
        <v>115</v>
      </c>
      <c r="C19" s="216"/>
      <c r="D19" s="216"/>
      <c r="E19" s="216">
        <v>11</v>
      </c>
      <c r="F19" s="104"/>
      <c r="G19" s="216">
        <v>24</v>
      </c>
      <c r="H19" s="104">
        <f t="shared" si="0"/>
        <v>-0.541666666666667</v>
      </c>
    </row>
    <row r="20" s="201" customFormat="1" ht="15.75" customHeight="1" spans="1:8">
      <c r="A20" s="217">
        <v>20102</v>
      </c>
      <c r="B20" s="136" t="s">
        <v>116</v>
      </c>
      <c r="C20" s="216">
        <v>769</v>
      </c>
      <c r="D20" s="216">
        <v>769</v>
      </c>
      <c r="E20" s="216">
        <v>769</v>
      </c>
      <c r="F20" s="104">
        <f t="shared" ref="F20:F62" si="1">E20/D20</f>
        <v>1</v>
      </c>
      <c r="G20" s="216">
        <v>730</v>
      </c>
      <c r="H20" s="104">
        <f t="shared" si="0"/>
        <v>0.0534246575342466</v>
      </c>
    </row>
    <row r="21" s="201" customFormat="1" ht="15.75" customHeight="1" spans="1:8">
      <c r="A21" s="219">
        <v>2010201</v>
      </c>
      <c r="B21" s="98" t="s">
        <v>105</v>
      </c>
      <c r="C21" s="216"/>
      <c r="D21" s="216"/>
      <c r="E21" s="158">
        <v>489</v>
      </c>
      <c r="F21" s="104"/>
      <c r="G21" s="158">
        <v>550</v>
      </c>
      <c r="H21" s="104">
        <f t="shared" si="0"/>
        <v>-0.110909090909091</v>
      </c>
    </row>
    <row r="22" s="201" customFormat="1" ht="15.75" customHeight="1" spans="1:8">
      <c r="A22" s="219">
        <v>2010202</v>
      </c>
      <c r="B22" s="98" t="s">
        <v>106</v>
      </c>
      <c r="C22" s="216"/>
      <c r="D22" s="216"/>
      <c r="E22" s="158">
        <v>103</v>
      </c>
      <c r="F22" s="104"/>
      <c r="G22" s="158">
        <v>6</v>
      </c>
      <c r="H22" s="104">
        <f t="shared" si="0"/>
        <v>16.1666666666667</v>
      </c>
    </row>
    <row r="23" s="201" customFormat="1" ht="15.75" customHeight="1" spans="1:8">
      <c r="A23" s="219">
        <v>2010203</v>
      </c>
      <c r="B23" s="98" t="s">
        <v>107</v>
      </c>
      <c r="C23" s="216"/>
      <c r="D23" s="216"/>
      <c r="E23" s="158">
        <v>0</v>
      </c>
      <c r="F23" s="104"/>
      <c r="G23" s="158">
        <v>0</v>
      </c>
      <c r="H23" s="104"/>
    </row>
    <row r="24" s="201" customFormat="1" ht="15.75" customHeight="1" spans="1:8">
      <c r="A24" s="219">
        <v>2010204</v>
      </c>
      <c r="B24" s="98" t="s">
        <v>117</v>
      </c>
      <c r="C24" s="216"/>
      <c r="D24" s="216"/>
      <c r="E24" s="158">
        <v>96</v>
      </c>
      <c r="F24" s="104"/>
      <c r="G24" s="158">
        <v>0</v>
      </c>
      <c r="H24" s="104"/>
    </row>
    <row r="25" s="201" customFormat="1" ht="15.75" customHeight="1" spans="1:8">
      <c r="A25" s="218">
        <v>2010205</v>
      </c>
      <c r="B25" s="98" t="s">
        <v>118</v>
      </c>
      <c r="C25" s="216"/>
      <c r="D25" s="216"/>
      <c r="E25" s="158">
        <v>27</v>
      </c>
      <c r="F25" s="104"/>
      <c r="G25" s="158">
        <v>40</v>
      </c>
      <c r="H25" s="104">
        <f t="shared" si="0"/>
        <v>-0.325</v>
      </c>
    </row>
    <row r="26" s="201" customFormat="1" ht="15.75" customHeight="1" spans="1:8">
      <c r="A26" s="218">
        <v>2010206</v>
      </c>
      <c r="B26" s="98" t="s">
        <v>119</v>
      </c>
      <c r="C26" s="216"/>
      <c r="D26" s="216"/>
      <c r="E26" s="158">
        <v>0</v>
      </c>
      <c r="F26" s="104"/>
      <c r="G26" s="158">
        <v>0</v>
      </c>
      <c r="H26" s="104"/>
    </row>
    <row r="27" s="201" customFormat="1" ht="15.75" customHeight="1" spans="1:8">
      <c r="A27" s="218">
        <v>2010250</v>
      </c>
      <c r="B27" s="98" t="s">
        <v>114</v>
      </c>
      <c r="C27" s="216"/>
      <c r="D27" s="216"/>
      <c r="E27" s="158">
        <v>0</v>
      </c>
      <c r="F27" s="104"/>
      <c r="G27" s="158">
        <v>0</v>
      </c>
      <c r="H27" s="104"/>
    </row>
    <row r="28" s="201" customFormat="1" ht="15.75" customHeight="1" spans="1:8">
      <c r="A28" s="218">
        <v>2010299</v>
      </c>
      <c r="B28" s="98" t="s">
        <v>120</v>
      </c>
      <c r="C28" s="216"/>
      <c r="D28" s="216"/>
      <c r="E28" s="158">
        <v>54</v>
      </c>
      <c r="F28" s="104"/>
      <c r="G28" s="158">
        <v>134</v>
      </c>
      <c r="H28" s="104">
        <f t="shared" si="0"/>
        <v>-0.597014925373134</v>
      </c>
    </row>
    <row r="29" s="201" customFormat="1" ht="15.75" customHeight="1" spans="1:8">
      <c r="A29" s="217">
        <v>20103</v>
      </c>
      <c r="B29" s="136" t="s">
        <v>121</v>
      </c>
      <c r="C29" s="216">
        <v>25339</v>
      </c>
      <c r="D29" s="216">
        <v>23521</v>
      </c>
      <c r="E29" s="158">
        <v>23461</v>
      </c>
      <c r="F29" s="104">
        <f t="shared" si="1"/>
        <v>0.997449088048977</v>
      </c>
      <c r="G29" s="158">
        <v>23330</v>
      </c>
      <c r="H29" s="104">
        <f t="shared" si="0"/>
        <v>0.00561508786969567</v>
      </c>
    </row>
    <row r="30" s="201" customFormat="1" ht="15.75" customHeight="1" spans="1:8">
      <c r="A30" s="218">
        <v>2010301</v>
      </c>
      <c r="B30" s="98" t="s">
        <v>105</v>
      </c>
      <c r="C30" s="216"/>
      <c r="D30" s="216"/>
      <c r="E30" s="158">
        <v>7496</v>
      </c>
      <c r="F30" s="104"/>
      <c r="G30" s="158">
        <v>9813</v>
      </c>
      <c r="H30" s="104">
        <f t="shared" si="0"/>
        <v>-0.236115357179252</v>
      </c>
    </row>
    <row r="31" s="201" customFormat="1" ht="15.75" customHeight="1" spans="1:8">
      <c r="A31" s="218">
        <v>2010302</v>
      </c>
      <c r="B31" s="98" t="s">
        <v>106</v>
      </c>
      <c r="C31" s="216"/>
      <c r="D31" s="216"/>
      <c r="E31" s="158">
        <v>11056</v>
      </c>
      <c r="F31" s="104"/>
      <c r="G31" s="158">
        <v>7421</v>
      </c>
      <c r="H31" s="104">
        <f t="shared" si="0"/>
        <v>0.489826168979922</v>
      </c>
    </row>
    <row r="32" s="201" customFormat="1" ht="15.75" customHeight="1" spans="1:8">
      <c r="A32" s="218">
        <v>2010303</v>
      </c>
      <c r="B32" s="98" t="s">
        <v>107</v>
      </c>
      <c r="C32" s="216"/>
      <c r="D32" s="216"/>
      <c r="E32" s="158">
        <v>762</v>
      </c>
      <c r="F32" s="104"/>
      <c r="G32" s="158">
        <v>412</v>
      </c>
      <c r="H32" s="104">
        <f t="shared" si="0"/>
        <v>0.849514563106796</v>
      </c>
    </row>
    <row r="33" s="201" customFormat="1" ht="15.75" customHeight="1" spans="1:8">
      <c r="A33" s="218">
        <v>2010304</v>
      </c>
      <c r="B33" s="98" t="s">
        <v>122</v>
      </c>
      <c r="C33" s="216"/>
      <c r="D33" s="216"/>
      <c r="E33" s="158">
        <v>0</v>
      </c>
      <c r="F33" s="104"/>
      <c r="G33" s="158">
        <v>0</v>
      </c>
      <c r="H33" s="104"/>
    </row>
    <row r="34" s="201" customFormat="1" ht="15.75" customHeight="1" spans="1:8">
      <c r="A34" s="218">
        <v>2010305</v>
      </c>
      <c r="B34" s="98" t="s">
        <v>123</v>
      </c>
      <c r="C34" s="216"/>
      <c r="D34" s="216"/>
      <c r="E34" s="158">
        <v>0</v>
      </c>
      <c r="F34" s="104"/>
      <c r="G34" s="158">
        <v>0</v>
      </c>
      <c r="H34" s="104"/>
    </row>
    <row r="35" s="201" customFormat="1" ht="15.75" customHeight="1" spans="1:8">
      <c r="A35" s="218">
        <v>2010306</v>
      </c>
      <c r="B35" s="98" t="s">
        <v>124</v>
      </c>
      <c r="C35" s="216"/>
      <c r="D35" s="216"/>
      <c r="E35" s="158">
        <v>0</v>
      </c>
      <c r="F35" s="104"/>
      <c r="G35" s="158">
        <v>606</v>
      </c>
      <c r="H35" s="104">
        <f t="shared" si="0"/>
        <v>-1</v>
      </c>
    </row>
    <row r="36" s="201" customFormat="1" ht="15.75" customHeight="1" spans="1:8">
      <c r="A36" s="218">
        <v>2010308</v>
      </c>
      <c r="B36" s="98" t="s">
        <v>125</v>
      </c>
      <c r="C36" s="216"/>
      <c r="D36" s="216"/>
      <c r="E36" s="158">
        <v>1297</v>
      </c>
      <c r="F36" s="104"/>
      <c r="G36" s="158">
        <v>2191</v>
      </c>
      <c r="H36" s="104">
        <f t="shared" si="0"/>
        <v>-0.408032861706983</v>
      </c>
    </row>
    <row r="37" s="201" customFormat="1" ht="15.75" customHeight="1" spans="1:8">
      <c r="A37" s="218">
        <v>2010309</v>
      </c>
      <c r="B37" s="98" t="s">
        <v>126</v>
      </c>
      <c r="C37" s="216"/>
      <c r="D37" s="216"/>
      <c r="E37" s="158">
        <v>0</v>
      </c>
      <c r="F37" s="104"/>
      <c r="G37" s="158">
        <v>0</v>
      </c>
      <c r="H37" s="104"/>
    </row>
    <row r="38" s="201" customFormat="1" ht="15.75" customHeight="1" spans="1:8">
      <c r="A38" s="218">
        <v>2010350</v>
      </c>
      <c r="B38" s="98" t="s">
        <v>114</v>
      </c>
      <c r="C38" s="216"/>
      <c r="D38" s="216"/>
      <c r="E38" s="158">
        <v>567</v>
      </c>
      <c r="F38" s="104"/>
      <c r="G38" s="158">
        <v>642</v>
      </c>
      <c r="H38" s="104">
        <f t="shared" si="0"/>
        <v>-0.116822429906542</v>
      </c>
    </row>
    <row r="39" s="201" customFormat="1" ht="15.75" customHeight="1" spans="1:8">
      <c r="A39" s="218">
        <v>2010399</v>
      </c>
      <c r="B39" s="98" t="s">
        <v>127</v>
      </c>
      <c r="C39" s="216"/>
      <c r="D39" s="216"/>
      <c r="E39" s="158">
        <v>2283</v>
      </c>
      <c r="F39" s="104"/>
      <c r="G39" s="158">
        <v>2245</v>
      </c>
      <c r="H39" s="104">
        <f t="shared" si="0"/>
        <v>0.0169265033407572</v>
      </c>
    </row>
    <row r="40" s="201" customFormat="1" ht="15.75" customHeight="1" spans="1:8">
      <c r="A40" s="217">
        <v>20104</v>
      </c>
      <c r="B40" s="136" t="s">
        <v>128</v>
      </c>
      <c r="C40" s="216">
        <v>1243</v>
      </c>
      <c r="D40" s="216">
        <v>1594</v>
      </c>
      <c r="E40" s="158">
        <v>1594</v>
      </c>
      <c r="F40" s="104">
        <f t="shared" si="1"/>
        <v>1</v>
      </c>
      <c r="G40" s="158">
        <v>2424</v>
      </c>
      <c r="H40" s="104">
        <f t="shared" si="0"/>
        <v>-0.342409240924092</v>
      </c>
    </row>
    <row r="41" s="201" customFormat="1" ht="15.75" customHeight="1" spans="1:8">
      <c r="A41" s="218">
        <v>2010401</v>
      </c>
      <c r="B41" s="98" t="s">
        <v>105</v>
      </c>
      <c r="C41" s="216"/>
      <c r="D41" s="216"/>
      <c r="E41" s="158">
        <v>471</v>
      </c>
      <c r="F41" s="104"/>
      <c r="G41" s="158">
        <v>543</v>
      </c>
      <c r="H41" s="104">
        <f t="shared" si="0"/>
        <v>-0.132596685082873</v>
      </c>
    </row>
    <row r="42" s="201" customFormat="1" ht="15.75" customHeight="1" spans="1:8">
      <c r="A42" s="218">
        <v>2010402</v>
      </c>
      <c r="B42" s="98" t="s">
        <v>106</v>
      </c>
      <c r="C42" s="216"/>
      <c r="D42" s="216"/>
      <c r="E42" s="158">
        <v>84</v>
      </c>
      <c r="F42" s="104"/>
      <c r="G42" s="158">
        <v>164</v>
      </c>
      <c r="H42" s="104">
        <f t="shared" si="0"/>
        <v>-0.48780487804878</v>
      </c>
    </row>
    <row r="43" s="201" customFormat="1" ht="15.75" customHeight="1" spans="1:8">
      <c r="A43" s="218">
        <v>2010403</v>
      </c>
      <c r="B43" s="98" t="s">
        <v>107</v>
      </c>
      <c r="C43" s="216"/>
      <c r="D43" s="216"/>
      <c r="E43" s="158">
        <v>0</v>
      </c>
      <c r="F43" s="104"/>
      <c r="G43" s="158">
        <v>1</v>
      </c>
      <c r="H43" s="104">
        <f t="shared" si="0"/>
        <v>-1</v>
      </c>
    </row>
    <row r="44" s="201" customFormat="1" ht="15.75" customHeight="1" spans="1:8">
      <c r="A44" s="218">
        <v>2010404</v>
      </c>
      <c r="B44" s="98" t="s">
        <v>129</v>
      </c>
      <c r="C44" s="216"/>
      <c r="D44" s="216"/>
      <c r="E44" s="158">
        <v>46</v>
      </c>
      <c r="F44" s="104"/>
      <c r="G44" s="158">
        <v>182</v>
      </c>
      <c r="H44" s="104">
        <f t="shared" si="0"/>
        <v>-0.747252747252747</v>
      </c>
    </row>
    <row r="45" s="201" customFormat="1" ht="15.75" customHeight="1" spans="1:8">
      <c r="A45" s="218">
        <v>2010405</v>
      </c>
      <c r="B45" s="98" t="s">
        <v>130</v>
      </c>
      <c r="C45" s="216"/>
      <c r="D45" s="216"/>
      <c r="E45" s="158">
        <v>0</v>
      </c>
      <c r="F45" s="104"/>
      <c r="G45" s="158">
        <v>0</v>
      </c>
      <c r="H45" s="104"/>
    </row>
    <row r="46" s="201" customFormat="1" ht="15.75" customHeight="1" spans="1:8">
      <c r="A46" s="218">
        <v>2010406</v>
      </c>
      <c r="B46" s="98" t="s">
        <v>131</v>
      </c>
      <c r="C46" s="216"/>
      <c r="D46" s="216"/>
      <c r="E46" s="158">
        <v>141</v>
      </c>
      <c r="F46" s="104"/>
      <c r="G46" s="158">
        <v>38</v>
      </c>
      <c r="H46" s="104">
        <f t="shared" si="0"/>
        <v>2.71052631578947</v>
      </c>
    </row>
    <row r="47" s="201" customFormat="1" ht="15.75" customHeight="1" spans="1:8">
      <c r="A47" s="218">
        <v>2010407</v>
      </c>
      <c r="B47" s="98" t="s">
        <v>132</v>
      </c>
      <c r="C47" s="216"/>
      <c r="D47" s="216"/>
      <c r="E47" s="158">
        <v>0</v>
      </c>
      <c r="F47" s="104"/>
      <c r="G47" s="158">
        <v>0</v>
      </c>
      <c r="H47" s="104"/>
    </row>
    <row r="48" s="201" customFormat="1" ht="15.75" customHeight="1" spans="1:8">
      <c r="A48" s="218">
        <v>2010408</v>
      </c>
      <c r="B48" s="98" t="s">
        <v>133</v>
      </c>
      <c r="C48" s="216"/>
      <c r="D48" s="216"/>
      <c r="E48" s="158">
        <v>9</v>
      </c>
      <c r="F48" s="104"/>
      <c r="G48" s="158">
        <v>0</v>
      </c>
      <c r="H48" s="104"/>
    </row>
    <row r="49" s="201" customFormat="1" ht="15.75" customHeight="1" spans="1:8">
      <c r="A49" s="218">
        <v>2010450</v>
      </c>
      <c r="B49" s="98" t="s">
        <v>114</v>
      </c>
      <c r="C49" s="216"/>
      <c r="D49" s="216"/>
      <c r="E49" s="158">
        <v>0</v>
      </c>
      <c r="F49" s="104"/>
      <c r="G49" s="158">
        <v>0</v>
      </c>
      <c r="H49" s="104"/>
    </row>
    <row r="50" s="201" customFormat="1" ht="15.75" customHeight="1" spans="1:8">
      <c r="A50" s="218">
        <v>2010499</v>
      </c>
      <c r="B50" s="98" t="s">
        <v>134</v>
      </c>
      <c r="C50" s="216"/>
      <c r="D50" s="216"/>
      <c r="E50" s="158">
        <v>843</v>
      </c>
      <c r="F50" s="104"/>
      <c r="G50" s="158">
        <v>1496</v>
      </c>
      <c r="H50" s="104">
        <f t="shared" si="0"/>
        <v>-0.436497326203209</v>
      </c>
    </row>
    <row r="51" s="201" customFormat="1" ht="15.75" customHeight="1" spans="1:8">
      <c r="A51" s="217">
        <v>20105</v>
      </c>
      <c r="B51" s="136" t="s">
        <v>135</v>
      </c>
      <c r="C51" s="216">
        <v>563</v>
      </c>
      <c r="D51" s="216">
        <v>582</v>
      </c>
      <c r="E51" s="158">
        <v>582</v>
      </c>
      <c r="F51" s="104">
        <f t="shared" si="1"/>
        <v>1</v>
      </c>
      <c r="G51" s="158">
        <v>652</v>
      </c>
      <c r="H51" s="104">
        <f t="shared" si="0"/>
        <v>-0.107361963190184</v>
      </c>
    </row>
    <row r="52" s="201" customFormat="1" ht="15.75" customHeight="1" spans="1:8">
      <c r="A52" s="218">
        <v>2010501</v>
      </c>
      <c r="B52" s="98" t="s">
        <v>105</v>
      </c>
      <c r="C52" s="216"/>
      <c r="D52" s="216"/>
      <c r="E52" s="158">
        <v>221</v>
      </c>
      <c r="F52" s="104"/>
      <c r="G52" s="158">
        <v>220</v>
      </c>
      <c r="H52" s="104">
        <f t="shared" si="0"/>
        <v>0.00454545454545455</v>
      </c>
    </row>
    <row r="53" s="201" customFormat="1" ht="15.75" customHeight="1" spans="1:8">
      <c r="A53" s="218">
        <v>2010502</v>
      </c>
      <c r="B53" s="98" t="s">
        <v>106</v>
      </c>
      <c r="C53" s="216"/>
      <c r="D53" s="216"/>
      <c r="E53" s="158">
        <v>179</v>
      </c>
      <c r="F53" s="104"/>
      <c r="G53" s="158">
        <v>73</v>
      </c>
      <c r="H53" s="104">
        <f t="shared" si="0"/>
        <v>1.45205479452055</v>
      </c>
    </row>
    <row r="54" s="201" customFormat="1" ht="15.75" customHeight="1" spans="1:8">
      <c r="A54" s="218">
        <v>2010503</v>
      </c>
      <c r="B54" s="98" t="s">
        <v>107</v>
      </c>
      <c r="C54" s="216"/>
      <c r="D54" s="216"/>
      <c r="E54" s="158">
        <v>0</v>
      </c>
      <c r="F54" s="104"/>
      <c r="G54" s="158">
        <v>0</v>
      </c>
      <c r="H54" s="104"/>
    </row>
    <row r="55" s="201" customFormat="1" ht="15.75" customHeight="1" spans="1:8">
      <c r="A55" s="218">
        <v>2010504</v>
      </c>
      <c r="B55" s="98" t="s">
        <v>136</v>
      </c>
      <c r="C55" s="216"/>
      <c r="D55" s="216"/>
      <c r="E55" s="158">
        <v>36</v>
      </c>
      <c r="F55" s="104"/>
      <c r="G55" s="158">
        <v>0</v>
      </c>
      <c r="H55" s="104"/>
    </row>
    <row r="56" s="201" customFormat="1" ht="15.75" customHeight="1" spans="1:8">
      <c r="A56" s="218">
        <v>2010505</v>
      </c>
      <c r="B56" s="98" t="s">
        <v>137</v>
      </c>
      <c r="C56" s="216"/>
      <c r="D56" s="216"/>
      <c r="E56" s="158">
        <v>0</v>
      </c>
      <c r="F56" s="104"/>
      <c r="G56" s="158">
        <v>2</v>
      </c>
      <c r="H56" s="104">
        <f t="shared" si="0"/>
        <v>-1</v>
      </c>
    </row>
    <row r="57" s="201" customFormat="1" ht="15.75" customHeight="1" spans="1:8">
      <c r="A57" s="218">
        <v>2010506</v>
      </c>
      <c r="B57" s="98" t="s">
        <v>138</v>
      </c>
      <c r="C57" s="216"/>
      <c r="D57" s="216"/>
      <c r="E57" s="158">
        <v>0</v>
      </c>
      <c r="F57" s="104"/>
      <c r="G57" s="158">
        <v>0</v>
      </c>
      <c r="H57" s="104"/>
    </row>
    <row r="58" s="201" customFormat="1" ht="15.75" customHeight="1" spans="1:8">
      <c r="A58" s="218">
        <v>2010507</v>
      </c>
      <c r="B58" s="98" t="s">
        <v>139</v>
      </c>
      <c r="C58" s="216"/>
      <c r="D58" s="216"/>
      <c r="E58" s="158">
        <v>0</v>
      </c>
      <c r="F58" s="104"/>
      <c r="G58" s="158">
        <v>110</v>
      </c>
      <c r="H58" s="104">
        <f t="shared" si="0"/>
        <v>-1</v>
      </c>
    </row>
    <row r="59" s="201" customFormat="1" ht="15.75" customHeight="1" spans="1:8">
      <c r="A59" s="218">
        <v>2010508</v>
      </c>
      <c r="B59" s="98" t="s">
        <v>140</v>
      </c>
      <c r="C59" s="216"/>
      <c r="D59" s="216"/>
      <c r="E59" s="158">
        <v>98</v>
      </c>
      <c r="F59" s="104"/>
      <c r="G59" s="158">
        <v>138</v>
      </c>
      <c r="H59" s="104">
        <f t="shared" si="0"/>
        <v>-0.289855072463768</v>
      </c>
    </row>
    <row r="60" s="201" customFormat="1" ht="15.75" customHeight="1" spans="1:8">
      <c r="A60" s="218">
        <v>2010550</v>
      </c>
      <c r="B60" s="98" t="s">
        <v>114</v>
      </c>
      <c r="C60" s="216"/>
      <c r="D60" s="216"/>
      <c r="E60" s="158">
        <v>0</v>
      </c>
      <c r="F60" s="104"/>
      <c r="G60" s="158">
        <v>22</v>
      </c>
      <c r="H60" s="104">
        <f t="shared" si="0"/>
        <v>-1</v>
      </c>
    </row>
    <row r="61" s="201" customFormat="1" ht="15.75" customHeight="1" spans="1:8">
      <c r="A61" s="218">
        <v>2010599</v>
      </c>
      <c r="B61" s="98" t="s">
        <v>141</v>
      </c>
      <c r="C61" s="216"/>
      <c r="D61" s="216"/>
      <c r="E61" s="158">
        <v>48</v>
      </c>
      <c r="F61" s="104"/>
      <c r="G61" s="158">
        <v>87</v>
      </c>
      <c r="H61" s="104">
        <f t="shared" si="0"/>
        <v>-0.448275862068966</v>
      </c>
    </row>
    <row r="62" s="201" customFormat="1" ht="15.75" customHeight="1" spans="1:8">
      <c r="A62" s="217">
        <v>20106</v>
      </c>
      <c r="B62" s="136" t="s">
        <v>142</v>
      </c>
      <c r="C62" s="216">
        <v>3868</v>
      </c>
      <c r="D62" s="216">
        <v>3945</v>
      </c>
      <c r="E62" s="158">
        <v>3945</v>
      </c>
      <c r="F62" s="104">
        <f t="shared" si="1"/>
        <v>1</v>
      </c>
      <c r="G62" s="158">
        <v>5010</v>
      </c>
      <c r="H62" s="104">
        <f t="shared" si="0"/>
        <v>-0.212574850299401</v>
      </c>
    </row>
    <row r="63" s="201" customFormat="1" ht="15.75" customHeight="1" spans="1:8">
      <c r="A63" s="218">
        <v>2010601</v>
      </c>
      <c r="B63" s="98" t="s">
        <v>105</v>
      </c>
      <c r="C63" s="216"/>
      <c r="D63" s="216"/>
      <c r="E63" s="158">
        <v>1767</v>
      </c>
      <c r="F63" s="104"/>
      <c r="G63" s="158">
        <v>1967</v>
      </c>
      <c r="H63" s="104">
        <f t="shared" si="0"/>
        <v>-0.101677681748856</v>
      </c>
    </row>
    <row r="64" s="201" customFormat="1" ht="15.75" customHeight="1" spans="1:8">
      <c r="A64" s="218">
        <v>2010602</v>
      </c>
      <c r="B64" s="98" t="s">
        <v>106</v>
      </c>
      <c r="C64" s="216"/>
      <c r="D64" s="216"/>
      <c r="E64" s="158">
        <v>236</v>
      </c>
      <c r="F64" s="104"/>
      <c r="G64" s="158">
        <v>726</v>
      </c>
      <c r="H64" s="104">
        <f t="shared" si="0"/>
        <v>-0.674931129476584</v>
      </c>
    </row>
    <row r="65" s="201" customFormat="1" ht="15.75" customHeight="1" spans="1:8">
      <c r="A65" s="218">
        <v>2010603</v>
      </c>
      <c r="B65" s="98" t="s">
        <v>107</v>
      </c>
      <c r="C65" s="216"/>
      <c r="D65" s="216"/>
      <c r="E65" s="158">
        <v>150</v>
      </c>
      <c r="F65" s="104"/>
      <c r="G65" s="158">
        <v>76</v>
      </c>
      <c r="H65" s="104">
        <f t="shared" si="0"/>
        <v>0.973684210526316</v>
      </c>
    </row>
    <row r="66" s="201" customFormat="1" ht="15.75" customHeight="1" spans="1:8">
      <c r="A66" s="218">
        <v>2010604</v>
      </c>
      <c r="B66" s="98" t="s">
        <v>143</v>
      </c>
      <c r="C66" s="216"/>
      <c r="D66" s="216"/>
      <c r="E66" s="158">
        <v>23</v>
      </c>
      <c r="F66" s="104"/>
      <c r="G66" s="158">
        <v>41</v>
      </c>
      <c r="H66" s="104">
        <f t="shared" si="0"/>
        <v>-0.439024390243902</v>
      </c>
    </row>
    <row r="67" s="201" customFormat="1" ht="15.75" customHeight="1" spans="1:8">
      <c r="A67" s="218">
        <v>2010605</v>
      </c>
      <c r="B67" s="98" t="s">
        <v>144</v>
      </c>
      <c r="C67" s="216"/>
      <c r="D67" s="216"/>
      <c r="E67" s="158">
        <v>5</v>
      </c>
      <c r="F67" s="104"/>
      <c r="G67" s="158">
        <v>193</v>
      </c>
      <c r="H67" s="104">
        <f t="shared" si="0"/>
        <v>-0.974093264248705</v>
      </c>
    </row>
    <row r="68" s="201" customFormat="1" ht="15.75" customHeight="1" spans="1:8">
      <c r="A68" s="218">
        <v>2010606</v>
      </c>
      <c r="B68" s="98" t="s">
        <v>145</v>
      </c>
      <c r="C68" s="216"/>
      <c r="D68" s="216"/>
      <c r="E68" s="158">
        <v>5</v>
      </c>
      <c r="F68" s="104"/>
      <c r="G68" s="158">
        <v>20</v>
      </c>
      <c r="H68" s="104">
        <f t="shared" si="0"/>
        <v>-0.75</v>
      </c>
    </row>
    <row r="69" s="201" customFormat="1" ht="15.75" customHeight="1" spans="1:8">
      <c r="A69" s="218">
        <v>2010607</v>
      </c>
      <c r="B69" s="98" t="s">
        <v>146</v>
      </c>
      <c r="C69" s="216"/>
      <c r="D69" s="216"/>
      <c r="E69" s="158">
        <v>360</v>
      </c>
      <c r="F69" s="104"/>
      <c r="G69" s="158">
        <v>175</v>
      </c>
      <c r="H69" s="104">
        <f t="shared" si="0"/>
        <v>1.05714285714286</v>
      </c>
    </row>
    <row r="70" s="201" customFormat="1" ht="15.75" customHeight="1" spans="1:8">
      <c r="A70" s="218">
        <v>2010608</v>
      </c>
      <c r="B70" s="98" t="s">
        <v>147</v>
      </c>
      <c r="C70" s="216"/>
      <c r="D70" s="216"/>
      <c r="E70" s="158">
        <v>485</v>
      </c>
      <c r="F70" s="104"/>
      <c r="G70" s="158">
        <v>519</v>
      </c>
      <c r="H70" s="104">
        <f t="shared" si="0"/>
        <v>-0.0655105973025048</v>
      </c>
    </row>
    <row r="71" s="201" customFormat="1" ht="15.75" customHeight="1" spans="1:8">
      <c r="A71" s="218">
        <v>2010650</v>
      </c>
      <c r="B71" s="98" t="s">
        <v>114</v>
      </c>
      <c r="C71" s="216"/>
      <c r="D71" s="216"/>
      <c r="E71" s="158">
        <v>10</v>
      </c>
      <c r="F71" s="104"/>
      <c r="G71" s="158">
        <v>3</v>
      </c>
      <c r="H71" s="104">
        <f t="shared" ref="H71:H134" si="2">(E71-G71)/G71</f>
        <v>2.33333333333333</v>
      </c>
    </row>
    <row r="72" s="201" customFormat="1" ht="15.75" customHeight="1" spans="1:8">
      <c r="A72" s="218">
        <v>2010699</v>
      </c>
      <c r="B72" s="98" t="s">
        <v>148</v>
      </c>
      <c r="C72" s="216"/>
      <c r="D72" s="216"/>
      <c r="E72" s="158">
        <v>904</v>
      </c>
      <c r="F72" s="104"/>
      <c r="G72" s="158">
        <v>1290</v>
      </c>
      <c r="H72" s="104">
        <f t="shared" si="2"/>
        <v>-0.29922480620155</v>
      </c>
    </row>
    <row r="73" s="201" customFormat="1" ht="15.75" customHeight="1" spans="1:8">
      <c r="A73" s="217">
        <v>20107</v>
      </c>
      <c r="B73" s="136" t="s">
        <v>149</v>
      </c>
      <c r="C73" s="216">
        <v>4504</v>
      </c>
      <c r="D73" s="216">
        <v>4504</v>
      </c>
      <c r="E73" s="158">
        <v>4504</v>
      </c>
      <c r="F73" s="104">
        <f t="shared" ref="F73:F123" si="3">E73/D73</f>
        <v>1</v>
      </c>
      <c r="G73" s="158">
        <v>4781</v>
      </c>
      <c r="H73" s="104">
        <f t="shared" si="2"/>
        <v>-0.0579376699435265</v>
      </c>
    </row>
    <row r="74" s="201" customFormat="1" ht="15.75" customHeight="1" spans="1:8">
      <c r="A74" s="221">
        <v>2010701</v>
      </c>
      <c r="B74" s="98" t="s">
        <v>105</v>
      </c>
      <c r="C74" s="216"/>
      <c r="D74" s="216"/>
      <c r="E74" s="158">
        <v>0</v>
      </c>
      <c r="F74" s="104"/>
      <c r="G74" s="158">
        <v>0</v>
      </c>
      <c r="H74" s="104"/>
    </row>
    <row r="75" s="201" customFormat="1" ht="15.75" customHeight="1" spans="1:8">
      <c r="A75" s="221">
        <v>2010702</v>
      </c>
      <c r="B75" s="98" t="s">
        <v>106</v>
      </c>
      <c r="C75" s="216"/>
      <c r="D75" s="216"/>
      <c r="E75" s="158">
        <v>0</v>
      </c>
      <c r="F75" s="104"/>
      <c r="G75" s="158">
        <v>0</v>
      </c>
      <c r="H75" s="104"/>
    </row>
    <row r="76" s="201" customFormat="1" ht="15.75" customHeight="1" spans="1:8">
      <c r="A76" s="221">
        <v>2010703</v>
      </c>
      <c r="B76" s="98" t="s">
        <v>107</v>
      </c>
      <c r="C76" s="216"/>
      <c r="D76" s="216"/>
      <c r="E76" s="158">
        <v>0</v>
      </c>
      <c r="F76" s="104"/>
      <c r="G76" s="158">
        <v>0</v>
      </c>
      <c r="H76" s="104"/>
    </row>
    <row r="77" s="201" customFormat="1" ht="15.75" customHeight="1" spans="1:8">
      <c r="A77" s="218">
        <v>2010709</v>
      </c>
      <c r="B77" s="98" t="s">
        <v>146</v>
      </c>
      <c r="C77" s="216"/>
      <c r="D77" s="216"/>
      <c r="E77" s="158">
        <v>0</v>
      </c>
      <c r="F77" s="104"/>
      <c r="G77" s="158">
        <v>0</v>
      </c>
      <c r="H77" s="104"/>
    </row>
    <row r="78" s="201" customFormat="1" ht="15.75" customHeight="1" spans="1:8">
      <c r="A78" s="218">
        <v>2010710</v>
      </c>
      <c r="B78" s="98" t="s">
        <v>150</v>
      </c>
      <c r="C78" s="216"/>
      <c r="D78" s="216"/>
      <c r="E78" s="158">
        <v>0</v>
      </c>
      <c r="F78" s="104"/>
      <c r="G78" s="158">
        <v>0</v>
      </c>
      <c r="H78" s="104"/>
    </row>
    <row r="79" s="201" customFormat="1" ht="15.75" customHeight="1" spans="1:8">
      <c r="A79" s="218">
        <v>2010750</v>
      </c>
      <c r="B79" s="98" t="s">
        <v>114</v>
      </c>
      <c r="C79" s="216"/>
      <c r="D79" s="216"/>
      <c r="E79" s="158">
        <v>0</v>
      </c>
      <c r="F79" s="104"/>
      <c r="G79" s="158">
        <v>0</v>
      </c>
      <c r="H79" s="104"/>
    </row>
    <row r="80" s="201" customFormat="1" ht="15.75" customHeight="1" spans="1:8">
      <c r="A80" s="218">
        <v>2010799</v>
      </c>
      <c r="B80" s="98" t="s">
        <v>151</v>
      </c>
      <c r="C80" s="216"/>
      <c r="D80" s="216"/>
      <c r="E80" s="158">
        <v>4504</v>
      </c>
      <c r="F80" s="104"/>
      <c r="G80" s="158">
        <v>4781</v>
      </c>
      <c r="H80" s="104">
        <f t="shared" si="2"/>
        <v>-0.0579376699435265</v>
      </c>
    </row>
    <row r="81" s="201" customFormat="1" ht="15.75" customHeight="1" spans="1:8">
      <c r="A81" s="217">
        <v>20108</v>
      </c>
      <c r="B81" s="136" t="s">
        <v>152</v>
      </c>
      <c r="C81" s="216">
        <v>1076</v>
      </c>
      <c r="D81" s="216">
        <v>1079</v>
      </c>
      <c r="E81" s="158">
        <v>1079</v>
      </c>
      <c r="F81" s="104">
        <f t="shared" si="3"/>
        <v>1</v>
      </c>
      <c r="G81" s="158">
        <v>1006</v>
      </c>
      <c r="H81" s="104">
        <f t="shared" si="2"/>
        <v>0.0725646123260437</v>
      </c>
    </row>
    <row r="82" s="201" customFormat="1" ht="15.75" customHeight="1" spans="1:8">
      <c r="A82" s="218">
        <v>2010801</v>
      </c>
      <c r="B82" s="98" t="s">
        <v>105</v>
      </c>
      <c r="C82" s="216"/>
      <c r="D82" s="216"/>
      <c r="E82" s="158">
        <v>476</v>
      </c>
      <c r="F82" s="104"/>
      <c r="G82" s="158">
        <v>522</v>
      </c>
      <c r="H82" s="104">
        <f t="shared" si="2"/>
        <v>-0.0881226053639847</v>
      </c>
    </row>
    <row r="83" s="201" customFormat="1" ht="15.75" customHeight="1" spans="1:8">
      <c r="A83" s="218">
        <v>2010802</v>
      </c>
      <c r="B83" s="98" t="s">
        <v>106</v>
      </c>
      <c r="C83" s="216"/>
      <c r="D83" s="216"/>
      <c r="E83" s="158">
        <v>20</v>
      </c>
      <c r="F83" s="104"/>
      <c r="G83" s="158">
        <v>0</v>
      </c>
      <c r="H83" s="104"/>
    </row>
    <row r="84" s="201" customFormat="1" ht="15.75" customHeight="1" spans="1:8">
      <c r="A84" s="218">
        <v>2010803</v>
      </c>
      <c r="B84" s="98" t="s">
        <v>107</v>
      </c>
      <c r="C84" s="216"/>
      <c r="D84" s="216"/>
      <c r="E84" s="158">
        <v>1</v>
      </c>
      <c r="F84" s="104"/>
      <c r="G84" s="158">
        <v>37</v>
      </c>
      <c r="H84" s="104">
        <f t="shared" si="2"/>
        <v>-0.972972972972973</v>
      </c>
    </row>
    <row r="85" s="201" customFormat="1" ht="15.75" customHeight="1" spans="1:8">
      <c r="A85" s="218">
        <v>2010804</v>
      </c>
      <c r="B85" s="98" t="s">
        <v>153</v>
      </c>
      <c r="C85" s="216"/>
      <c r="D85" s="216"/>
      <c r="E85" s="158">
        <v>263</v>
      </c>
      <c r="F85" s="104"/>
      <c r="G85" s="158">
        <v>82</v>
      </c>
      <c r="H85" s="104">
        <f t="shared" si="2"/>
        <v>2.20731707317073</v>
      </c>
    </row>
    <row r="86" s="201" customFormat="1" ht="15.75" customHeight="1" spans="1:8">
      <c r="A86" s="218">
        <v>2010805</v>
      </c>
      <c r="B86" s="98" t="s">
        <v>154</v>
      </c>
      <c r="C86" s="216"/>
      <c r="D86" s="216"/>
      <c r="E86" s="158">
        <v>0</v>
      </c>
      <c r="F86" s="104"/>
      <c r="G86" s="158">
        <v>0</v>
      </c>
      <c r="H86" s="104"/>
    </row>
    <row r="87" s="201" customFormat="1" ht="15.75" customHeight="1" spans="1:8">
      <c r="A87" s="218">
        <v>2010806</v>
      </c>
      <c r="B87" s="98" t="s">
        <v>146</v>
      </c>
      <c r="C87" s="216"/>
      <c r="D87" s="216"/>
      <c r="E87" s="158">
        <v>144</v>
      </c>
      <c r="F87" s="104"/>
      <c r="G87" s="158">
        <v>210</v>
      </c>
      <c r="H87" s="104">
        <f t="shared" si="2"/>
        <v>-0.314285714285714</v>
      </c>
    </row>
    <row r="88" s="201" customFormat="1" ht="15.75" customHeight="1" spans="1:8">
      <c r="A88" s="218">
        <v>2010850</v>
      </c>
      <c r="B88" s="98" t="s">
        <v>114</v>
      </c>
      <c r="C88" s="216"/>
      <c r="D88" s="216"/>
      <c r="E88" s="158">
        <v>0</v>
      </c>
      <c r="F88" s="104"/>
      <c r="G88" s="158">
        <v>0</v>
      </c>
      <c r="H88" s="104"/>
    </row>
    <row r="89" s="201" customFormat="1" ht="15.75" customHeight="1" spans="1:8">
      <c r="A89" s="218">
        <v>2010899</v>
      </c>
      <c r="B89" s="98" t="s">
        <v>155</v>
      </c>
      <c r="C89" s="216"/>
      <c r="D89" s="216"/>
      <c r="E89" s="158">
        <v>175</v>
      </c>
      <c r="F89" s="104"/>
      <c r="G89" s="158">
        <v>155</v>
      </c>
      <c r="H89" s="104">
        <f t="shared" si="2"/>
        <v>0.129032258064516</v>
      </c>
    </row>
    <row r="90" s="201" customFormat="1" ht="15.75" customHeight="1" spans="1:8">
      <c r="A90" s="217">
        <v>20109</v>
      </c>
      <c r="B90" s="136" t="s">
        <v>156</v>
      </c>
      <c r="C90" s="216"/>
      <c r="D90" s="216"/>
      <c r="E90" s="158">
        <v>0</v>
      </c>
      <c r="F90" s="104"/>
      <c r="G90" s="158">
        <v>0</v>
      </c>
      <c r="H90" s="104"/>
    </row>
    <row r="91" s="201" customFormat="1" ht="15.75" customHeight="1" spans="1:8">
      <c r="A91" s="218">
        <v>2010901</v>
      </c>
      <c r="B91" s="98" t="s">
        <v>105</v>
      </c>
      <c r="C91" s="216"/>
      <c r="D91" s="216"/>
      <c r="E91" s="158">
        <v>0</v>
      </c>
      <c r="F91" s="104"/>
      <c r="G91" s="158">
        <v>0</v>
      </c>
      <c r="H91" s="104"/>
    </row>
    <row r="92" s="201" customFormat="1" ht="15.75" customHeight="1" spans="1:8">
      <c r="A92" s="218">
        <v>2010902</v>
      </c>
      <c r="B92" s="98" t="s">
        <v>106</v>
      </c>
      <c r="C92" s="216"/>
      <c r="D92" s="216"/>
      <c r="E92" s="158">
        <v>0</v>
      </c>
      <c r="F92" s="104"/>
      <c r="G92" s="158">
        <v>0</v>
      </c>
      <c r="H92" s="104"/>
    </row>
    <row r="93" s="201" customFormat="1" ht="15.75" customHeight="1" spans="1:8">
      <c r="A93" s="218">
        <v>2010903</v>
      </c>
      <c r="B93" s="98" t="s">
        <v>107</v>
      </c>
      <c r="C93" s="216"/>
      <c r="D93" s="216"/>
      <c r="E93" s="158">
        <v>0</v>
      </c>
      <c r="F93" s="104"/>
      <c r="G93" s="158">
        <v>0</v>
      </c>
      <c r="H93" s="104"/>
    </row>
    <row r="94" s="201" customFormat="1" ht="15.75" customHeight="1" spans="1:8">
      <c r="A94" s="218">
        <v>2010905</v>
      </c>
      <c r="B94" s="98" t="s">
        <v>157</v>
      </c>
      <c r="C94" s="216"/>
      <c r="D94" s="216"/>
      <c r="E94" s="158">
        <v>0</v>
      </c>
      <c r="F94" s="104"/>
      <c r="G94" s="158">
        <v>0</v>
      </c>
      <c r="H94" s="104"/>
    </row>
    <row r="95" s="201" customFormat="1" ht="15.75" customHeight="1" spans="1:8">
      <c r="A95" s="218">
        <v>2010907</v>
      </c>
      <c r="B95" s="98" t="s">
        <v>158</v>
      </c>
      <c r="C95" s="216"/>
      <c r="D95" s="216"/>
      <c r="E95" s="158">
        <v>0</v>
      </c>
      <c r="F95" s="104"/>
      <c r="G95" s="158">
        <v>0</v>
      </c>
      <c r="H95" s="104"/>
    </row>
    <row r="96" s="201" customFormat="1" ht="15.75" customHeight="1" spans="1:8">
      <c r="A96" s="218">
        <v>2010908</v>
      </c>
      <c r="B96" s="98" t="s">
        <v>146</v>
      </c>
      <c r="C96" s="216"/>
      <c r="D96" s="216"/>
      <c r="E96" s="158">
        <v>0</v>
      </c>
      <c r="F96" s="104"/>
      <c r="G96" s="158">
        <v>0</v>
      </c>
      <c r="H96" s="104"/>
    </row>
    <row r="97" s="201" customFormat="1" ht="15.75" customHeight="1" spans="1:8">
      <c r="A97" s="218">
        <v>2010909</v>
      </c>
      <c r="B97" s="98" t="s">
        <v>159</v>
      </c>
      <c r="C97" s="216"/>
      <c r="D97" s="216"/>
      <c r="E97" s="158">
        <v>0</v>
      </c>
      <c r="F97" s="104"/>
      <c r="G97" s="158">
        <v>0</v>
      </c>
      <c r="H97" s="104"/>
    </row>
    <row r="98" s="201" customFormat="1" ht="15.75" customHeight="1" spans="1:8">
      <c r="A98" s="218">
        <v>2010910</v>
      </c>
      <c r="B98" s="98" t="s">
        <v>160</v>
      </c>
      <c r="C98" s="216"/>
      <c r="D98" s="216"/>
      <c r="E98" s="158">
        <v>0</v>
      </c>
      <c r="F98" s="104"/>
      <c r="G98" s="158">
        <v>0</v>
      </c>
      <c r="H98" s="104"/>
    </row>
    <row r="99" s="201" customFormat="1" ht="15.75" customHeight="1" spans="1:8">
      <c r="A99" s="218">
        <v>2010911</v>
      </c>
      <c r="B99" s="98" t="s">
        <v>161</v>
      </c>
      <c r="C99" s="216"/>
      <c r="D99" s="216"/>
      <c r="E99" s="158">
        <v>0</v>
      </c>
      <c r="F99" s="104"/>
      <c r="G99" s="158">
        <v>0</v>
      </c>
      <c r="H99" s="104"/>
    </row>
    <row r="100" s="201" customFormat="1" ht="15.75" customHeight="1" spans="1:8">
      <c r="A100" s="218">
        <v>2010912</v>
      </c>
      <c r="B100" s="98" t="s">
        <v>162</v>
      </c>
      <c r="C100" s="216"/>
      <c r="D100" s="216"/>
      <c r="E100" s="158">
        <v>0</v>
      </c>
      <c r="F100" s="104"/>
      <c r="G100" s="158">
        <v>0</v>
      </c>
      <c r="H100" s="104"/>
    </row>
    <row r="101" s="201" customFormat="1" ht="15.75" customHeight="1" spans="1:8">
      <c r="A101" s="218">
        <v>2010950</v>
      </c>
      <c r="B101" s="98" t="s">
        <v>114</v>
      </c>
      <c r="C101" s="216"/>
      <c r="D101" s="216"/>
      <c r="E101" s="158">
        <v>0</v>
      </c>
      <c r="F101" s="104"/>
      <c r="G101" s="158">
        <v>0</v>
      </c>
      <c r="H101" s="104"/>
    </row>
    <row r="102" s="201" customFormat="1" ht="15.75" customHeight="1" spans="1:8">
      <c r="A102" s="218">
        <v>2010999</v>
      </c>
      <c r="B102" s="98" t="s">
        <v>163</v>
      </c>
      <c r="C102" s="216"/>
      <c r="D102" s="216"/>
      <c r="E102" s="158">
        <v>0</v>
      </c>
      <c r="F102" s="104"/>
      <c r="G102" s="158">
        <v>0</v>
      </c>
      <c r="H102" s="104"/>
    </row>
    <row r="103" s="201" customFormat="1" ht="15.75" customHeight="1" spans="1:8">
      <c r="A103" s="217">
        <v>20111</v>
      </c>
      <c r="B103" s="136" t="s">
        <v>164</v>
      </c>
      <c r="C103" s="216">
        <v>2353</v>
      </c>
      <c r="D103" s="158">
        <v>2353</v>
      </c>
      <c r="E103" s="158">
        <v>2353</v>
      </c>
      <c r="F103" s="104">
        <f t="shared" si="3"/>
        <v>1</v>
      </c>
      <c r="G103" s="158">
        <v>2136</v>
      </c>
      <c r="H103" s="104">
        <f t="shared" si="2"/>
        <v>0.101591760299625</v>
      </c>
    </row>
    <row r="104" s="201" customFormat="1" ht="15.75" customHeight="1" spans="1:8">
      <c r="A104" s="218">
        <v>2011101</v>
      </c>
      <c r="B104" s="98" t="s">
        <v>105</v>
      </c>
      <c r="C104" s="216"/>
      <c r="D104" s="216"/>
      <c r="E104" s="158">
        <v>1262</v>
      </c>
      <c r="F104" s="104"/>
      <c r="G104" s="158">
        <v>1676</v>
      </c>
      <c r="H104" s="104">
        <f t="shared" si="2"/>
        <v>-0.247016706443914</v>
      </c>
    </row>
    <row r="105" s="201" customFormat="1" ht="15.75" customHeight="1" spans="1:8">
      <c r="A105" s="218">
        <v>2011102</v>
      </c>
      <c r="B105" s="98" t="s">
        <v>106</v>
      </c>
      <c r="C105" s="216"/>
      <c r="D105" s="216"/>
      <c r="E105" s="158">
        <v>1079</v>
      </c>
      <c r="F105" s="104"/>
      <c r="G105" s="158">
        <v>248</v>
      </c>
      <c r="H105" s="104">
        <f t="shared" si="2"/>
        <v>3.3508064516129</v>
      </c>
    </row>
    <row r="106" s="201" customFormat="1" ht="15.75" customHeight="1" spans="1:8">
      <c r="A106" s="218">
        <v>2011103</v>
      </c>
      <c r="B106" s="98" t="s">
        <v>107</v>
      </c>
      <c r="C106" s="216"/>
      <c r="D106" s="216"/>
      <c r="E106" s="158">
        <v>0</v>
      </c>
      <c r="F106" s="104"/>
      <c r="G106" s="158">
        <v>0</v>
      </c>
      <c r="H106" s="104"/>
    </row>
    <row r="107" s="201" customFormat="1" ht="15.75" customHeight="1" spans="1:8">
      <c r="A107" s="218">
        <v>2011104</v>
      </c>
      <c r="B107" s="98" t="s">
        <v>165</v>
      </c>
      <c r="C107" s="216"/>
      <c r="D107" s="216"/>
      <c r="E107" s="158">
        <v>0</v>
      </c>
      <c r="F107" s="104"/>
      <c r="G107" s="158">
        <v>0</v>
      </c>
      <c r="H107" s="104"/>
    </row>
    <row r="108" s="201" customFormat="1" ht="15.75" customHeight="1" spans="1:8">
      <c r="A108" s="218">
        <v>2011105</v>
      </c>
      <c r="B108" s="98" t="s">
        <v>166</v>
      </c>
      <c r="C108" s="216"/>
      <c r="D108" s="216"/>
      <c r="E108" s="158">
        <v>4</v>
      </c>
      <c r="F108" s="104"/>
      <c r="G108" s="158">
        <v>76</v>
      </c>
      <c r="H108" s="104">
        <f t="shared" si="2"/>
        <v>-0.947368421052632</v>
      </c>
    </row>
    <row r="109" s="201" customFormat="1" ht="15.75" customHeight="1" spans="1:8">
      <c r="A109" s="218">
        <v>2011106</v>
      </c>
      <c r="B109" s="98" t="s">
        <v>167</v>
      </c>
      <c r="C109" s="216"/>
      <c r="D109" s="216"/>
      <c r="E109" s="158">
        <v>0</v>
      </c>
      <c r="F109" s="104"/>
      <c r="G109" s="158">
        <v>76</v>
      </c>
      <c r="H109" s="104">
        <f t="shared" si="2"/>
        <v>-1</v>
      </c>
    </row>
    <row r="110" s="201" customFormat="1" ht="15.75" customHeight="1" spans="1:8">
      <c r="A110" s="218">
        <v>2011150</v>
      </c>
      <c r="B110" s="98" t="s">
        <v>114</v>
      </c>
      <c r="C110" s="216"/>
      <c r="D110" s="216"/>
      <c r="E110" s="158">
        <v>0</v>
      </c>
      <c r="F110" s="104"/>
      <c r="G110" s="158">
        <v>0</v>
      </c>
      <c r="H110" s="104"/>
    </row>
    <row r="111" s="201" customFormat="1" ht="15.75" customHeight="1" spans="1:8">
      <c r="A111" s="218">
        <v>2011199</v>
      </c>
      <c r="B111" s="98" t="s">
        <v>168</v>
      </c>
      <c r="C111" s="216"/>
      <c r="D111" s="216"/>
      <c r="E111" s="158">
        <v>8</v>
      </c>
      <c r="F111" s="104"/>
      <c r="G111" s="158">
        <v>60</v>
      </c>
      <c r="H111" s="104">
        <f t="shared" si="2"/>
        <v>-0.866666666666667</v>
      </c>
    </row>
    <row r="112" s="201" customFormat="1" ht="15.75" customHeight="1" spans="1:8">
      <c r="A112" s="217">
        <v>20113</v>
      </c>
      <c r="B112" s="136" t="s">
        <v>169</v>
      </c>
      <c r="C112" s="216">
        <v>990</v>
      </c>
      <c r="D112" s="158">
        <v>1111</v>
      </c>
      <c r="E112" s="158">
        <v>1111</v>
      </c>
      <c r="F112" s="104">
        <f t="shared" si="3"/>
        <v>1</v>
      </c>
      <c r="G112" s="158">
        <v>1197</v>
      </c>
      <c r="H112" s="104">
        <f t="shared" si="2"/>
        <v>-0.0718462823725982</v>
      </c>
    </row>
    <row r="113" s="201" customFormat="1" ht="15.75" customHeight="1" spans="1:8">
      <c r="A113" s="218">
        <v>2011301</v>
      </c>
      <c r="B113" s="98" t="s">
        <v>105</v>
      </c>
      <c r="C113" s="216"/>
      <c r="D113" s="216"/>
      <c r="E113" s="158">
        <v>407</v>
      </c>
      <c r="F113" s="104"/>
      <c r="G113" s="158">
        <v>372</v>
      </c>
      <c r="H113" s="104">
        <f t="shared" si="2"/>
        <v>0.0940860215053763</v>
      </c>
    </row>
    <row r="114" s="201" customFormat="1" ht="15.75" customHeight="1" spans="1:8">
      <c r="A114" s="218">
        <v>2011302</v>
      </c>
      <c r="B114" s="98" t="s">
        <v>106</v>
      </c>
      <c r="C114" s="216"/>
      <c r="D114" s="216"/>
      <c r="E114" s="158">
        <v>0</v>
      </c>
      <c r="F114" s="104"/>
      <c r="G114" s="158">
        <v>68</v>
      </c>
      <c r="H114" s="104">
        <f t="shared" si="2"/>
        <v>-1</v>
      </c>
    </row>
    <row r="115" s="201" customFormat="1" ht="15.75" customHeight="1" spans="1:8">
      <c r="A115" s="218">
        <v>2011303</v>
      </c>
      <c r="B115" s="98" t="s">
        <v>107</v>
      </c>
      <c r="C115" s="216"/>
      <c r="D115" s="216"/>
      <c r="E115" s="158">
        <v>0</v>
      </c>
      <c r="F115" s="104"/>
      <c r="G115" s="158">
        <v>22</v>
      </c>
      <c r="H115" s="104">
        <f t="shared" si="2"/>
        <v>-1</v>
      </c>
    </row>
    <row r="116" s="201" customFormat="1" ht="15.75" customHeight="1" spans="1:8">
      <c r="A116" s="218">
        <v>2011304</v>
      </c>
      <c r="B116" s="98" t="s">
        <v>170</v>
      </c>
      <c r="C116" s="216"/>
      <c r="D116" s="216"/>
      <c r="E116" s="158">
        <v>0</v>
      </c>
      <c r="F116" s="104"/>
      <c r="G116" s="158">
        <v>0</v>
      </c>
      <c r="H116" s="104"/>
    </row>
    <row r="117" s="201" customFormat="1" ht="15.75" customHeight="1" spans="1:8">
      <c r="A117" s="218">
        <v>2011305</v>
      </c>
      <c r="B117" s="98" t="s">
        <v>171</v>
      </c>
      <c r="C117" s="216"/>
      <c r="D117" s="216"/>
      <c r="E117" s="158">
        <v>0</v>
      </c>
      <c r="F117" s="104"/>
      <c r="G117" s="158">
        <v>0</v>
      </c>
      <c r="H117" s="104"/>
    </row>
    <row r="118" s="201" customFormat="1" ht="15.75" customHeight="1" spans="1:8">
      <c r="A118" s="218">
        <v>2011306</v>
      </c>
      <c r="B118" s="98" t="s">
        <v>172</v>
      </c>
      <c r="C118" s="216"/>
      <c r="D118" s="216"/>
      <c r="E118" s="158">
        <v>0</v>
      </c>
      <c r="F118" s="104"/>
      <c r="G118" s="158">
        <v>0</v>
      </c>
      <c r="H118" s="104"/>
    </row>
    <row r="119" s="201" customFormat="1" ht="15.75" customHeight="1" spans="1:8">
      <c r="A119" s="218">
        <v>2011307</v>
      </c>
      <c r="B119" s="98" t="s">
        <v>173</v>
      </c>
      <c r="C119" s="216"/>
      <c r="D119" s="216"/>
      <c r="E119" s="158">
        <v>72</v>
      </c>
      <c r="F119" s="104"/>
      <c r="G119" s="158">
        <v>15</v>
      </c>
      <c r="H119" s="104">
        <f t="shared" si="2"/>
        <v>3.8</v>
      </c>
    </row>
    <row r="120" s="201" customFormat="1" ht="15.75" customHeight="1" spans="1:8">
      <c r="A120" s="218">
        <v>2011308</v>
      </c>
      <c r="B120" s="98" t="s">
        <v>174</v>
      </c>
      <c r="C120" s="216"/>
      <c r="D120" s="216"/>
      <c r="E120" s="158">
        <v>277</v>
      </c>
      <c r="F120" s="104"/>
      <c r="G120" s="158">
        <v>504</v>
      </c>
      <c r="H120" s="104">
        <f t="shared" si="2"/>
        <v>-0.450396825396825</v>
      </c>
    </row>
    <row r="121" s="201" customFormat="1" ht="15.75" customHeight="1" spans="1:8">
      <c r="A121" s="218">
        <v>2011350</v>
      </c>
      <c r="B121" s="98" t="s">
        <v>114</v>
      </c>
      <c r="C121" s="216"/>
      <c r="D121" s="216"/>
      <c r="E121" s="158">
        <v>0</v>
      </c>
      <c r="F121" s="104"/>
      <c r="G121" s="158">
        <v>20</v>
      </c>
      <c r="H121" s="104">
        <f t="shared" si="2"/>
        <v>-1</v>
      </c>
    </row>
    <row r="122" s="201" customFormat="1" ht="15.75" customHeight="1" spans="1:8">
      <c r="A122" s="218">
        <v>2011399</v>
      </c>
      <c r="B122" s="98" t="s">
        <v>175</v>
      </c>
      <c r="C122" s="216"/>
      <c r="D122" s="216"/>
      <c r="E122" s="158">
        <v>355</v>
      </c>
      <c r="F122" s="104"/>
      <c r="G122" s="158">
        <v>196</v>
      </c>
      <c r="H122" s="104">
        <f t="shared" si="2"/>
        <v>0.811224489795918</v>
      </c>
    </row>
    <row r="123" s="201" customFormat="1" ht="15.75" customHeight="1" spans="1:8">
      <c r="A123" s="217">
        <v>20114</v>
      </c>
      <c r="B123" s="136" t="s">
        <v>176</v>
      </c>
      <c r="C123" s="216">
        <v>0</v>
      </c>
      <c r="D123" s="158">
        <v>23</v>
      </c>
      <c r="E123" s="158">
        <v>15</v>
      </c>
      <c r="F123" s="104">
        <f t="shared" si="3"/>
        <v>0.652173913043478</v>
      </c>
      <c r="G123" s="158">
        <v>30</v>
      </c>
      <c r="H123" s="104">
        <f t="shared" si="2"/>
        <v>-0.5</v>
      </c>
    </row>
    <row r="124" s="201" customFormat="1" ht="15.75" customHeight="1" spans="1:8">
      <c r="A124" s="218">
        <v>2011401</v>
      </c>
      <c r="B124" s="98" t="s">
        <v>105</v>
      </c>
      <c r="C124" s="216"/>
      <c r="D124" s="216"/>
      <c r="E124" s="158">
        <v>0</v>
      </c>
      <c r="F124" s="104"/>
      <c r="G124" s="158">
        <v>0</v>
      </c>
      <c r="H124" s="104"/>
    </row>
    <row r="125" s="201" customFormat="1" ht="15.75" customHeight="1" spans="1:8">
      <c r="A125" s="218">
        <v>2011402</v>
      </c>
      <c r="B125" s="98" t="s">
        <v>106</v>
      </c>
      <c r="C125" s="216"/>
      <c r="D125" s="216"/>
      <c r="E125" s="158">
        <v>0</v>
      </c>
      <c r="F125" s="104"/>
      <c r="G125" s="158">
        <v>0</v>
      </c>
      <c r="H125" s="104"/>
    </row>
    <row r="126" s="201" customFormat="1" ht="15.75" customHeight="1" spans="1:8">
      <c r="A126" s="218">
        <v>2011403</v>
      </c>
      <c r="B126" s="98" t="s">
        <v>107</v>
      </c>
      <c r="C126" s="216"/>
      <c r="D126" s="216"/>
      <c r="E126" s="158">
        <v>0</v>
      </c>
      <c r="F126" s="104"/>
      <c r="G126" s="158">
        <v>0</v>
      </c>
      <c r="H126" s="104"/>
    </row>
    <row r="127" s="201" customFormat="1" ht="15.75" customHeight="1" spans="1:8">
      <c r="A127" s="218">
        <v>2011404</v>
      </c>
      <c r="B127" s="98" t="s">
        <v>177</v>
      </c>
      <c r="C127" s="216"/>
      <c r="D127" s="216"/>
      <c r="E127" s="158">
        <v>0</v>
      </c>
      <c r="F127" s="104"/>
      <c r="G127" s="158">
        <v>0</v>
      </c>
      <c r="H127" s="104"/>
    </row>
    <row r="128" s="201" customFormat="1" ht="15.75" customHeight="1" spans="1:8">
      <c r="A128" s="218">
        <v>2011405</v>
      </c>
      <c r="B128" s="98" t="s">
        <v>178</v>
      </c>
      <c r="C128" s="216"/>
      <c r="D128" s="216"/>
      <c r="E128" s="158">
        <v>0</v>
      </c>
      <c r="F128" s="104"/>
      <c r="G128" s="158">
        <v>20</v>
      </c>
      <c r="H128" s="104">
        <f t="shared" si="2"/>
        <v>-1</v>
      </c>
    </row>
    <row r="129" s="201" customFormat="1" ht="15.75" customHeight="1" spans="1:8">
      <c r="A129" s="218">
        <v>2011408</v>
      </c>
      <c r="B129" s="98" t="s">
        <v>179</v>
      </c>
      <c r="C129" s="216"/>
      <c r="D129" s="216"/>
      <c r="E129" s="158">
        <v>0</v>
      </c>
      <c r="F129" s="104"/>
      <c r="G129" s="158">
        <v>0</v>
      </c>
      <c r="H129" s="104"/>
    </row>
    <row r="130" s="201" customFormat="1" ht="15.75" customHeight="1" spans="1:8">
      <c r="A130" s="218">
        <v>2011409</v>
      </c>
      <c r="B130" s="98" t="s">
        <v>180</v>
      </c>
      <c r="C130" s="216"/>
      <c r="D130" s="216"/>
      <c r="E130" s="158">
        <v>15</v>
      </c>
      <c r="F130" s="104"/>
      <c r="G130" s="158">
        <v>5</v>
      </c>
      <c r="H130" s="104">
        <f t="shared" si="2"/>
        <v>2</v>
      </c>
    </row>
    <row r="131" s="201" customFormat="1" ht="15.75" customHeight="1" spans="1:8">
      <c r="A131" s="218">
        <v>2011410</v>
      </c>
      <c r="B131" s="98" t="s">
        <v>181</v>
      </c>
      <c r="C131" s="216"/>
      <c r="D131" s="216"/>
      <c r="E131" s="158">
        <v>0</v>
      </c>
      <c r="F131" s="104"/>
      <c r="G131" s="158">
        <v>0</v>
      </c>
      <c r="H131" s="104"/>
    </row>
    <row r="132" s="201" customFormat="1" ht="15.75" customHeight="1" spans="1:8">
      <c r="A132" s="218">
        <v>2011411</v>
      </c>
      <c r="B132" s="98" t="s">
        <v>182</v>
      </c>
      <c r="C132" s="216"/>
      <c r="D132" s="216"/>
      <c r="E132" s="158">
        <v>0</v>
      </c>
      <c r="F132" s="104"/>
      <c r="G132" s="158">
        <v>0</v>
      </c>
      <c r="H132" s="104"/>
    </row>
    <row r="133" s="201" customFormat="1" ht="15.75" customHeight="1" spans="1:8">
      <c r="A133" s="218">
        <v>2011450</v>
      </c>
      <c r="B133" s="98" t="s">
        <v>114</v>
      </c>
      <c r="C133" s="216"/>
      <c r="D133" s="216"/>
      <c r="E133" s="158">
        <v>0</v>
      </c>
      <c r="F133" s="104"/>
      <c r="G133" s="158">
        <v>0</v>
      </c>
      <c r="H133" s="104"/>
    </row>
    <row r="134" s="201" customFormat="1" ht="15.75" customHeight="1" spans="1:8">
      <c r="A134" s="218">
        <v>2011499</v>
      </c>
      <c r="B134" s="98" t="s">
        <v>183</v>
      </c>
      <c r="C134" s="216"/>
      <c r="D134" s="216"/>
      <c r="E134" s="158">
        <v>0</v>
      </c>
      <c r="F134" s="104"/>
      <c r="G134" s="158">
        <v>5</v>
      </c>
      <c r="H134" s="104">
        <f t="shared" si="2"/>
        <v>-1</v>
      </c>
    </row>
    <row r="135" s="201" customFormat="1" ht="15.75" customHeight="1" spans="1:8">
      <c r="A135" s="217">
        <v>20123</v>
      </c>
      <c r="B135" s="136" t="s">
        <v>184</v>
      </c>
      <c r="C135" s="216"/>
      <c r="D135" s="158"/>
      <c r="E135" s="158">
        <v>0</v>
      </c>
      <c r="F135" s="104"/>
      <c r="G135" s="158">
        <v>0</v>
      </c>
      <c r="H135" s="104"/>
    </row>
    <row r="136" s="201" customFormat="1" ht="15.75" customHeight="1" spans="1:8">
      <c r="A136" s="218">
        <v>2012301</v>
      </c>
      <c r="B136" s="98" t="s">
        <v>105</v>
      </c>
      <c r="C136" s="216"/>
      <c r="D136" s="216"/>
      <c r="E136" s="158">
        <v>0</v>
      </c>
      <c r="F136" s="104"/>
      <c r="G136" s="158">
        <v>0</v>
      </c>
      <c r="H136" s="104"/>
    </row>
    <row r="137" s="201" customFormat="1" ht="15.75" customHeight="1" spans="1:8">
      <c r="A137" s="218">
        <v>2012302</v>
      </c>
      <c r="B137" s="98" t="s">
        <v>106</v>
      </c>
      <c r="C137" s="216"/>
      <c r="D137" s="216"/>
      <c r="E137" s="158">
        <v>0</v>
      </c>
      <c r="F137" s="104"/>
      <c r="G137" s="158">
        <v>0</v>
      </c>
      <c r="H137" s="104"/>
    </row>
    <row r="138" s="201" customFormat="1" ht="15.75" customHeight="1" spans="1:8">
      <c r="A138" s="218">
        <v>2012303</v>
      </c>
      <c r="B138" s="98" t="s">
        <v>107</v>
      </c>
      <c r="C138" s="216"/>
      <c r="D138" s="216"/>
      <c r="E138" s="158">
        <v>0</v>
      </c>
      <c r="F138" s="104"/>
      <c r="G138" s="158">
        <v>0</v>
      </c>
      <c r="H138" s="104"/>
    </row>
    <row r="139" s="201" customFormat="1" ht="15.75" customHeight="1" spans="1:8">
      <c r="A139" s="218">
        <v>2012304</v>
      </c>
      <c r="B139" s="98" t="s">
        <v>185</v>
      </c>
      <c r="C139" s="216"/>
      <c r="D139" s="216"/>
      <c r="E139" s="158">
        <v>0</v>
      </c>
      <c r="F139" s="104"/>
      <c r="G139" s="158">
        <v>0</v>
      </c>
      <c r="H139" s="104"/>
    </row>
    <row r="140" s="201" customFormat="1" ht="15.75" customHeight="1" spans="1:8">
      <c r="A140" s="218">
        <v>2012350</v>
      </c>
      <c r="B140" s="98" t="s">
        <v>114</v>
      </c>
      <c r="C140" s="216"/>
      <c r="D140" s="216"/>
      <c r="E140" s="158">
        <v>0</v>
      </c>
      <c r="F140" s="104"/>
      <c r="G140" s="158">
        <v>0</v>
      </c>
      <c r="H140" s="104"/>
    </row>
    <row r="141" s="201" customFormat="1" ht="15.75" customHeight="1" spans="1:8">
      <c r="A141" s="218">
        <v>2012399</v>
      </c>
      <c r="B141" s="98" t="s">
        <v>186</v>
      </c>
      <c r="C141" s="216"/>
      <c r="D141" s="216"/>
      <c r="E141" s="158">
        <v>0</v>
      </c>
      <c r="F141" s="104"/>
      <c r="G141" s="158">
        <v>0</v>
      </c>
      <c r="H141" s="104"/>
    </row>
    <row r="142" s="201" customFormat="1" ht="15.75" customHeight="1" spans="1:8">
      <c r="A142" s="217">
        <v>20125</v>
      </c>
      <c r="B142" s="136" t="s">
        <v>187</v>
      </c>
      <c r="C142" s="216">
        <v>1</v>
      </c>
      <c r="D142" s="158">
        <v>1</v>
      </c>
      <c r="E142" s="158">
        <v>1</v>
      </c>
      <c r="F142" s="104">
        <f t="shared" ref="F142:F184" si="4">E142/D142</f>
        <v>1</v>
      </c>
      <c r="G142" s="158">
        <v>2</v>
      </c>
      <c r="H142" s="104">
        <f t="shared" ref="H142:H198" si="5">(E142-G142)/G142</f>
        <v>-0.5</v>
      </c>
    </row>
    <row r="143" s="201" customFormat="1" ht="15.75" customHeight="1" spans="1:8">
      <c r="A143" s="218">
        <v>2012501</v>
      </c>
      <c r="B143" s="98" t="s">
        <v>105</v>
      </c>
      <c r="C143" s="216"/>
      <c r="D143" s="216"/>
      <c r="E143" s="158">
        <v>1</v>
      </c>
      <c r="F143" s="104"/>
      <c r="G143" s="158">
        <v>2</v>
      </c>
      <c r="H143" s="104">
        <f t="shared" si="5"/>
        <v>-0.5</v>
      </c>
    </row>
    <row r="144" s="201" customFormat="1" ht="15.75" customHeight="1" spans="1:8">
      <c r="A144" s="218">
        <v>2012502</v>
      </c>
      <c r="B144" s="98" t="s">
        <v>106</v>
      </c>
      <c r="C144" s="216"/>
      <c r="D144" s="216"/>
      <c r="E144" s="158">
        <v>0</v>
      </c>
      <c r="F144" s="104"/>
      <c r="G144" s="158">
        <v>0</v>
      </c>
      <c r="H144" s="104"/>
    </row>
    <row r="145" s="201" customFormat="1" ht="15.75" customHeight="1" spans="1:8">
      <c r="A145" s="218">
        <v>2012503</v>
      </c>
      <c r="B145" s="98" t="s">
        <v>107</v>
      </c>
      <c r="C145" s="216"/>
      <c r="D145" s="216"/>
      <c r="E145" s="158">
        <v>0</v>
      </c>
      <c r="F145" s="104"/>
      <c r="G145" s="158">
        <v>0</v>
      </c>
      <c r="H145" s="104"/>
    </row>
    <row r="146" s="201" customFormat="1" ht="15.75" customHeight="1" spans="1:8">
      <c r="A146" s="218">
        <v>2012504</v>
      </c>
      <c r="B146" s="98" t="s">
        <v>188</v>
      </c>
      <c r="C146" s="216"/>
      <c r="D146" s="216"/>
      <c r="E146" s="158">
        <v>0</v>
      </c>
      <c r="F146" s="104"/>
      <c r="G146" s="158">
        <v>0</v>
      </c>
      <c r="H146" s="104"/>
    </row>
    <row r="147" s="201" customFormat="1" ht="15.75" customHeight="1" spans="1:8">
      <c r="A147" s="218">
        <v>2012505</v>
      </c>
      <c r="B147" s="98" t="s">
        <v>189</v>
      </c>
      <c r="C147" s="216"/>
      <c r="D147" s="216"/>
      <c r="E147" s="158">
        <v>0</v>
      </c>
      <c r="F147" s="104"/>
      <c r="G147" s="158">
        <v>0</v>
      </c>
      <c r="H147" s="104"/>
    </row>
    <row r="148" s="201" customFormat="1" ht="15.75" customHeight="1" spans="1:8">
      <c r="A148" s="218">
        <v>2012550</v>
      </c>
      <c r="B148" s="98" t="s">
        <v>114</v>
      </c>
      <c r="C148" s="216"/>
      <c r="D148" s="216"/>
      <c r="E148" s="158">
        <v>0</v>
      </c>
      <c r="F148" s="104"/>
      <c r="G148" s="158">
        <v>0</v>
      </c>
      <c r="H148" s="104"/>
    </row>
    <row r="149" s="201" customFormat="1" ht="15.75" customHeight="1" spans="1:8">
      <c r="A149" s="218">
        <v>2012599</v>
      </c>
      <c r="B149" s="98" t="s">
        <v>190</v>
      </c>
      <c r="C149" s="216"/>
      <c r="D149" s="216"/>
      <c r="E149" s="158">
        <v>0</v>
      </c>
      <c r="F149" s="104"/>
      <c r="G149" s="158">
        <v>0</v>
      </c>
      <c r="H149" s="104"/>
    </row>
    <row r="150" s="201" customFormat="1" ht="15.75" customHeight="1" spans="1:8">
      <c r="A150" s="217">
        <v>20126</v>
      </c>
      <c r="B150" s="136" t="s">
        <v>191</v>
      </c>
      <c r="C150" s="216">
        <v>194</v>
      </c>
      <c r="D150" s="158">
        <v>194</v>
      </c>
      <c r="E150" s="158">
        <v>194</v>
      </c>
      <c r="F150" s="104">
        <f t="shared" si="4"/>
        <v>1</v>
      </c>
      <c r="G150" s="158">
        <v>288</v>
      </c>
      <c r="H150" s="104">
        <f t="shared" si="5"/>
        <v>-0.326388888888889</v>
      </c>
    </row>
    <row r="151" s="201" customFormat="1" ht="15.75" customHeight="1" spans="1:8">
      <c r="A151" s="218">
        <v>2012601</v>
      </c>
      <c r="B151" s="98" t="s">
        <v>105</v>
      </c>
      <c r="C151" s="216"/>
      <c r="D151" s="216"/>
      <c r="E151" s="158">
        <v>110</v>
      </c>
      <c r="F151" s="104"/>
      <c r="G151" s="158">
        <v>126</v>
      </c>
      <c r="H151" s="104">
        <f t="shared" si="5"/>
        <v>-0.126984126984127</v>
      </c>
    </row>
    <row r="152" s="201" customFormat="1" ht="15.75" customHeight="1" spans="1:8">
      <c r="A152" s="218">
        <v>2012602</v>
      </c>
      <c r="B152" s="98" t="s">
        <v>106</v>
      </c>
      <c r="C152" s="216"/>
      <c r="D152" s="216"/>
      <c r="E152" s="158">
        <v>2</v>
      </c>
      <c r="F152" s="104"/>
      <c r="G152" s="158">
        <v>19</v>
      </c>
      <c r="H152" s="104">
        <f t="shared" si="5"/>
        <v>-0.894736842105263</v>
      </c>
    </row>
    <row r="153" s="201" customFormat="1" ht="15.75" customHeight="1" spans="1:8">
      <c r="A153" s="218">
        <v>2012603</v>
      </c>
      <c r="B153" s="98" t="s">
        <v>107</v>
      </c>
      <c r="C153" s="216"/>
      <c r="D153" s="216"/>
      <c r="E153" s="158">
        <v>0</v>
      </c>
      <c r="F153" s="104"/>
      <c r="G153" s="158">
        <v>0</v>
      </c>
      <c r="H153" s="104"/>
    </row>
    <row r="154" s="201" customFormat="1" ht="15.75" customHeight="1" spans="1:8">
      <c r="A154" s="218">
        <v>2012604</v>
      </c>
      <c r="B154" s="98" t="s">
        <v>192</v>
      </c>
      <c r="C154" s="216"/>
      <c r="D154" s="216"/>
      <c r="E154" s="158">
        <v>82</v>
      </c>
      <c r="F154" s="104"/>
      <c r="G154" s="158">
        <v>143</v>
      </c>
      <c r="H154" s="104">
        <f t="shared" si="5"/>
        <v>-0.426573426573427</v>
      </c>
    </row>
    <row r="155" s="201" customFormat="1" ht="15.75" customHeight="1" spans="1:8">
      <c r="A155" s="218">
        <v>2012699</v>
      </c>
      <c r="B155" s="98" t="s">
        <v>193</v>
      </c>
      <c r="C155" s="216"/>
      <c r="D155" s="216"/>
      <c r="E155" s="158">
        <v>0</v>
      </c>
      <c r="F155" s="104"/>
      <c r="G155" s="158">
        <v>0</v>
      </c>
      <c r="H155" s="104"/>
    </row>
    <row r="156" s="201" customFormat="1" ht="15.75" customHeight="1" spans="1:8">
      <c r="A156" s="217">
        <v>20128</v>
      </c>
      <c r="B156" s="136" t="s">
        <v>194</v>
      </c>
      <c r="C156" s="216">
        <v>224</v>
      </c>
      <c r="D156" s="158">
        <v>224</v>
      </c>
      <c r="E156" s="158">
        <v>224</v>
      </c>
      <c r="F156" s="104">
        <f t="shared" si="4"/>
        <v>1</v>
      </c>
      <c r="G156" s="158">
        <v>210</v>
      </c>
      <c r="H156" s="104">
        <f t="shared" si="5"/>
        <v>0.0666666666666667</v>
      </c>
    </row>
    <row r="157" s="201" customFormat="1" ht="15.75" customHeight="1" spans="1:8">
      <c r="A157" s="218">
        <v>2012801</v>
      </c>
      <c r="B157" s="98" t="s">
        <v>105</v>
      </c>
      <c r="C157" s="216"/>
      <c r="D157" s="216"/>
      <c r="E157" s="158">
        <v>113</v>
      </c>
      <c r="F157" s="104"/>
      <c r="G157" s="158">
        <v>192</v>
      </c>
      <c r="H157" s="104">
        <f t="shared" si="5"/>
        <v>-0.411458333333333</v>
      </c>
    </row>
    <row r="158" s="201" customFormat="1" ht="15.75" customHeight="1" spans="1:8">
      <c r="A158" s="218">
        <v>2012602</v>
      </c>
      <c r="B158" s="98" t="s">
        <v>106</v>
      </c>
      <c r="C158" s="216"/>
      <c r="D158" s="216"/>
      <c r="E158" s="158">
        <v>65</v>
      </c>
      <c r="F158" s="104"/>
      <c r="G158" s="158">
        <v>18</v>
      </c>
      <c r="H158" s="104">
        <f t="shared" si="5"/>
        <v>2.61111111111111</v>
      </c>
    </row>
    <row r="159" s="201" customFormat="1" ht="15.75" customHeight="1" spans="1:8">
      <c r="A159" s="218">
        <v>2012603</v>
      </c>
      <c r="B159" s="98" t="s">
        <v>107</v>
      </c>
      <c r="C159" s="216"/>
      <c r="D159" s="216"/>
      <c r="E159" s="158">
        <v>0</v>
      </c>
      <c r="F159" s="104"/>
      <c r="G159" s="158">
        <v>0</v>
      </c>
      <c r="H159" s="104"/>
    </row>
    <row r="160" s="201" customFormat="1" ht="15.75" customHeight="1" spans="1:8">
      <c r="A160" s="218">
        <v>2012604</v>
      </c>
      <c r="B160" s="98" t="s">
        <v>119</v>
      </c>
      <c r="C160" s="216"/>
      <c r="D160" s="216"/>
      <c r="E160" s="158">
        <v>0</v>
      </c>
      <c r="F160" s="104"/>
      <c r="G160" s="158">
        <v>0</v>
      </c>
      <c r="H160" s="104"/>
    </row>
    <row r="161" s="201" customFormat="1" ht="15.75" customHeight="1" spans="1:8">
      <c r="A161" s="218">
        <v>2012699</v>
      </c>
      <c r="B161" s="98" t="s">
        <v>114</v>
      </c>
      <c r="C161" s="216"/>
      <c r="D161" s="216"/>
      <c r="E161" s="158">
        <v>0</v>
      </c>
      <c r="F161" s="104"/>
      <c r="G161" s="158">
        <v>0</v>
      </c>
      <c r="H161" s="104"/>
    </row>
    <row r="162" s="201" customFormat="1" ht="15.75" customHeight="1" spans="1:8">
      <c r="A162" s="218">
        <v>2012899</v>
      </c>
      <c r="B162" s="98" t="s">
        <v>195</v>
      </c>
      <c r="C162" s="216"/>
      <c r="D162" s="216"/>
      <c r="E162" s="158">
        <v>46</v>
      </c>
      <c r="F162" s="104"/>
      <c r="G162" s="158">
        <v>0</v>
      </c>
      <c r="H162" s="104"/>
    </row>
    <row r="163" s="201" customFormat="1" ht="15.75" customHeight="1" spans="1:8">
      <c r="A163" s="217">
        <v>20129</v>
      </c>
      <c r="B163" s="136" t="s">
        <v>196</v>
      </c>
      <c r="C163" s="216">
        <v>351</v>
      </c>
      <c r="D163" s="158">
        <v>358</v>
      </c>
      <c r="E163" s="158">
        <v>358</v>
      </c>
      <c r="F163" s="104">
        <f t="shared" si="4"/>
        <v>1</v>
      </c>
      <c r="G163" s="158">
        <v>1253</v>
      </c>
      <c r="H163" s="104">
        <f t="shared" si="5"/>
        <v>-0.714285714285714</v>
      </c>
    </row>
    <row r="164" s="201" customFormat="1" ht="15.75" customHeight="1" spans="1:8">
      <c r="A164" s="218">
        <v>2012901</v>
      </c>
      <c r="B164" s="98" t="s">
        <v>105</v>
      </c>
      <c r="C164" s="216"/>
      <c r="D164" s="216"/>
      <c r="E164" s="158">
        <v>115</v>
      </c>
      <c r="F164" s="104"/>
      <c r="G164" s="158">
        <v>186</v>
      </c>
      <c r="H164" s="104">
        <f t="shared" si="5"/>
        <v>-0.381720430107527</v>
      </c>
    </row>
    <row r="165" s="201" customFormat="1" ht="15.75" customHeight="1" spans="1:8">
      <c r="A165" s="218">
        <v>2012902</v>
      </c>
      <c r="B165" s="98" t="s">
        <v>106</v>
      </c>
      <c r="C165" s="216"/>
      <c r="D165" s="216"/>
      <c r="E165" s="158">
        <v>2</v>
      </c>
      <c r="F165" s="104"/>
      <c r="G165" s="158">
        <v>441</v>
      </c>
      <c r="H165" s="104">
        <f t="shared" si="5"/>
        <v>-0.99546485260771</v>
      </c>
    </row>
    <row r="166" s="201" customFormat="1" ht="15.75" customHeight="1" spans="1:8">
      <c r="A166" s="218">
        <v>2012903</v>
      </c>
      <c r="B166" s="98" t="s">
        <v>107</v>
      </c>
      <c r="C166" s="216"/>
      <c r="D166" s="216"/>
      <c r="E166" s="158">
        <v>0</v>
      </c>
      <c r="F166" s="104"/>
      <c r="G166" s="158">
        <v>0</v>
      </c>
      <c r="H166" s="104"/>
    </row>
    <row r="167" s="201" customFormat="1" ht="15.75" customHeight="1" spans="1:8">
      <c r="A167" s="218">
        <v>2012906</v>
      </c>
      <c r="B167" s="98" t="s">
        <v>197</v>
      </c>
      <c r="C167" s="216"/>
      <c r="D167" s="216"/>
      <c r="E167" s="158">
        <v>0</v>
      </c>
      <c r="F167" s="104"/>
      <c r="G167" s="158">
        <v>300</v>
      </c>
      <c r="H167" s="104">
        <f t="shared" si="5"/>
        <v>-1</v>
      </c>
    </row>
    <row r="168" s="201" customFormat="1" ht="15.75" customHeight="1" spans="1:8">
      <c r="A168" s="218">
        <v>2012950</v>
      </c>
      <c r="B168" s="98" t="s">
        <v>114</v>
      </c>
      <c r="C168" s="216"/>
      <c r="D168" s="216"/>
      <c r="E168" s="158">
        <v>183</v>
      </c>
      <c r="F168" s="104"/>
      <c r="G168" s="158">
        <v>278</v>
      </c>
      <c r="H168" s="104">
        <f t="shared" si="5"/>
        <v>-0.341726618705036</v>
      </c>
    </row>
    <row r="169" s="201" customFormat="1" ht="15.75" customHeight="1" spans="1:8">
      <c r="A169" s="218">
        <v>2012999</v>
      </c>
      <c r="B169" s="98" t="s">
        <v>198</v>
      </c>
      <c r="C169" s="216"/>
      <c r="D169" s="216"/>
      <c r="E169" s="158">
        <v>58</v>
      </c>
      <c r="F169" s="104"/>
      <c r="G169" s="158">
        <v>48</v>
      </c>
      <c r="H169" s="104">
        <f t="shared" si="5"/>
        <v>0.208333333333333</v>
      </c>
    </row>
    <row r="170" s="201" customFormat="1" ht="15.75" customHeight="1" spans="1:8">
      <c r="A170" s="217">
        <v>20131</v>
      </c>
      <c r="B170" s="136" t="s">
        <v>199</v>
      </c>
      <c r="C170" s="216">
        <v>1939</v>
      </c>
      <c r="D170" s="158">
        <v>1939</v>
      </c>
      <c r="E170" s="158">
        <v>1939</v>
      </c>
      <c r="F170" s="104">
        <f t="shared" si="4"/>
        <v>1</v>
      </c>
      <c r="G170" s="158">
        <v>2352</v>
      </c>
      <c r="H170" s="104">
        <f t="shared" si="5"/>
        <v>-0.175595238095238</v>
      </c>
    </row>
    <row r="171" s="201" customFormat="1" ht="15.75" customHeight="1" spans="1:8">
      <c r="A171" s="218">
        <v>2013101</v>
      </c>
      <c r="B171" s="98" t="s">
        <v>105</v>
      </c>
      <c r="C171" s="216"/>
      <c r="D171" s="216"/>
      <c r="E171" s="158">
        <v>1231</v>
      </c>
      <c r="F171" s="104"/>
      <c r="G171" s="158">
        <v>1491</v>
      </c>
      <c r="H171" s="104">
        <f t="shared" si="5"/>
        <v>-0.174379610999329</v>
      </c>
    </row>
    <row r="172" s="201" customFormat="1" ht="15.75" customHeight="1" spans="1:8">
      <c r="A172" s="218">
        <v>2013102</v>
      </c>
      <c r="B172" s="98" t="s">
        <v>106</v>
      </c>
      <c r="C172" s="216"/>
      <c r="D172" s="216"/>
      <c r="E172" s="158">
        <v>247</v>
      </c>
      <c r="F172" s="104"/>
      <c r="G172" s="158">
        <v>263</v>
      </c>
      <c r="H172" s="104">
        <f t="shared" si="5"/>
        <v>-0.0608365019011407</v>
      </c>
    </row>
    <row r="173" s="201" customFormat="1" ht="15.75" customHeight="1" spans="1:8">
      <c r="A173" s="218">
        <v>2013103</v>
      </c>
      <c r="B173" s="98" t="s">
        <v>107</v>
      </c>
      <c r="C173" s="216"/>
      <c r="D173" s="216"/>
      <c r="E173" s="158">
        <v>32</v>
      </c>
      <c r="F173" s="104"/>
      <c r="G173" s="158">
        <v>308</v>
      </c>
      <c r="H173" s="104">
        <f t="shared" si="5"/>
        <v>-0.896103896103896</v>
      </c>
    </row>
    <row r="174" s="201" customFormat="1" ht="15.75" customHeight="1" spans="1:8">
      <c r="A174" s="219">
        <v>2013105</v>
      </c>
      <c r="B174" s="98" t="s">
        <v>200</v>
      </c>
      <c r="C174" s="216"/>
      <c r="D174" s="216"/>
      <c r="E174" s="158">
        <v>351</v>
      </c>
      <c r="F174" s="104"/>
      <c r="G174" s="158">
        <v>97</v>
      </c>
      <c r="H174" s="104">
        <f t="shared" si="5"/>
        <v>2.61855670103093</v>
      </c>
    </row>
    <row r="175" s="201" customFormat="1" ht="15.75" customHeight="1" spans="1:8">
      <c r="A175" s="218">
        <v>2013150</v>
      </c>
      <c r="B175" s="98" t="s">
        <v>114</v>
      </c>
      <c r="C175" s="216"/>
      <c r="D175" s="216"/>
      <c r="E175" s="158">
        <v>78</v>
      </c>
      <c r="F175" s="104"/>
      <c r="G175" s="158">
        <v>93</v>
      </c>
      <c r="H175" s="104">
        <f t="shared" si="5"/>
        <v>-0.161290322580645</v>
      </c>
    </row>
    <row r="176" s="201" customFormat="1" ht="15.75" customHeight="1" spans="1:8">
      <c r="A176" s="219">
        <v>2013199</v>
      </c>
      <c r="B176" s="98" t="s">
        <v>201</v>
      </c>
      <c r="C176" s="216"/>
      <c r="D176" s="216"/>
      <c r="E176" s="158">
        <v>0</v>
      </c>
      <c r="F176" s="104"/>
      <c r="G176" s="158">
        <v>100</v>
      </c>
      <c r="H176" s="104">
        <f t="shared" si="5"/>
        <v>-1</v>
      </c>
    </row>
    <row r="177" s="201" customFormat="1" ht="15.75" customHeight="1" spans="1:8">
      <c r="A177" s="217">
        <v>20132</v>
      </c>
      <c r="B177" s="136" t="s">
        <v>202</v>
      </c>
      <c r="C177" s="216">
        <v>2070</v>
      </c>
      <c r="D177" s="158">
        <v>2082</v>
      </c>
      <c r="E177" s="158">
        <v>2082</v>
      </c>
      <c r="F177" s="104">
        <f t="shared" si="4"/>
        <v>1</v>
      </c>
      <c r="G177" s="158">
        <v>1543</v>
      </c>
      <c r="H177" s="104">
        <f t="shared" si="5"/>
        <v>0.349319507453014</v>
      </c>
    </row>
    <row r="178" s="201" customFormat="1" ht="15.75" customHeight="1" spans="1:8">
      <c r="A178" s="218">
        <v>2013201</v>
      </c>
      <c r="B178" s="98" t="s">
        <v>105</v>
      </c>
      <c r="C178" s="216"/>
      <c r="D178" s="216"/>
      <c r="E178" s="158">
        <v>1058</v>
      </c>
      <c r="F178" s="104"/>
      <c r="G178" s="158">
        <v>1253</v>
      </c>
      <c r="H178" s="104">
        <f t="shared" si="5"/>
        <v>-0.155626496408619</v>
      </c>
    </row>
    <row r="179" s="201" customFormat="1" ht="15.75" customHeight="1" spans="1:8">
      <c r="A179" s="219">
        <v>2013202</v>
      </c>
      <c r="B179" s="98" t="s">
        <v>106</v>
      </c>
      <c r="C179" s="216"/>
      <c r="D179" s="216"/>
      <c r="E179" s="158">
        <v>375</v>
      </c>
      <c r="F179" s="104"/>
      <c r="G179" s="158">
        <v>169</v>
      </c>
      <c r="H179" s="104">
        <f t="shared" si="5"/>
        <v>1.2189349112426</v>
      </c>
    </row>
    <row r="180" s="201" customFormat="1" ht="15.75" customHeight="1" spans="1:8">
      <c r="A180" s="219">
        <v>2013203</v>
      </c>
      <c r="B180" s="98" t="s">
        <v>107</v>
      </c>
      <c r="C180" s="216"/>
      <c r="D180" s="216"/>
      <c r="E180" s="158">
        <v>0</v>
      </c>
      <c r="F180" s="104"/>
      <c r="G180" s="158">
        <v>0</v>
      </c>
      <c r="H180" s="104"/>
    </row>
    <row r="181" s="201" customFormat="1" ht="15.75" customHeight="1" spans="1:8">
      <c r="A181" s="219">
        <v>2013204</v>
      </c>
      <c r="B181" s="98" t="s">
        <v>203</v>
      </c>
      <c r="C181" s="216"/>
      <c r="D181" s="216"/>
      <c r="E181" s="158">
        <v>19</v>
      </c>
      <c r="F181" s="104"/>
      <c r="G181" s="158">
        <v>0</v>
      </c>
      <c r="H181" s="104"/>
    </row>
    <row r="182" s="201" customFormat="1" ht="15.75" customHeight="1" spans="1:8">
      <c r="A182" s="218">
        <v>2013250</v>
      </c>
      <c r="B182" s="98" t="s">
        <v>114</v>
      </c>
      <c r="C182" s="216"/>
      <c r="D182" s="216"/>
      <c r="E182" s="158">
        <v>483</v>
      </c>
      <c r="F182" s="104"/>
      <c r="G182" s="158">
        <v>63</v>
      </c>
      <c r="H182" s="104">
        <f t="shared" si="5"/>
        <v>6.66666666666667</v>
      </c>
    </row>
    <row r="183" s="201" customFormat="1" ht="15.75" customHeight="1" spans="1:8">
      <c r="A183" s="218">
        <v>2013299</v>
      </c>
      <c r="B183" s="98" t="s">
        <v>204</v>
      </c>
      <c r="C183" s="216"/>
      <c r="D183" s="216"/>
      <c r="E183" s="158">
        <v>147</v>
      </c>
      <c r="F183" s="104"/>
      <c r="G183" s="158">
        <v>58</v>
      </c>
      <c r="H183" s="104">
        <f t="shared" si="5"/>
        <v>1.53448275862069</v>
      </c>
    </row>
    <row r="184" s="201" customFormat="1" ht="15.75" customHeight="1" spans="1:8">
      <c r="A184" s="217">
        <v>20133</v>
      </c>
      <c r="B184" s="136" t="s">
        <v>205</v>
      </c>
      <c r="C184" s="216">
        <v>1083</v>
      </c>
      <c r="D184" s="158">
        <v>1083</v>
      </c>
      <c r="E184" s="158">
        <v>1083</v>
      </c>
      <c r="F184" s="104">
        <f t="shared" si="4"/>
        <v>1</v>
      </c>
      <c r="G184" s="158">
        <v>1142</v>
      </c>
      <c r="H184" s="104">
        <f t="shared" si="5"/>
        <v>-0.0516637478108581</v>
      </c>
    </row>
    <row r="185" s="201" customFormat="1" ht="15.75" customHeight="1" spans="1:8">
      <c r="A185" s="218">
        <v>2013301</v>
      </c>
      <c r="B185" s="98" t="s">
        <v>105</v>
      </c>
      <c r="C185" s="216"/>
      <c r="D185" s="216"/>
      <c r="E185" s="158">
        <v>323</v>
      </c>
      <c r="F185" s="104"/>
      <c r="G185" s="158">
        <v>196</v>
      </c>
      <c r="H185" s="104">
        <f t="shared" si="5"/>
        <v>0.647959183673469</v>
      </c>
    </row>
    <row r="186" s="201" customFormat="1" ht="15.75" customHeight="1" spans="1:8">
      <c r="A186" s="218">
        <v>2013302</v>
      </c>
      <c r="B186" s="98" t="s">
        <v>106</v>
      </c>
      <c r="C186" s="216"/>
      <c r="D186" s="216"/>
      <c r="E186" s="158">
        <v>270</v>
      </c>
      <c r="F186" s="104"/>
      <c r="G186" s="158">
        <v>597</v>
      </c>
      <c r="H186" s="104">
        <f t="shared" si="5"/>
        <v>-0.547738693467337</v>
      </c>
    </row>
    <row r="187" s="201" customFormat="1" ht="15.75" customHeight="1" spans="1:8">
      <c r="A187" s="218">
        <v>2013303</v>
      </c>
      <c r="B187" s="98" t="s">
        <v>107</v>
      </c>
      <c r="C187" s="216"/>
      <c r="D187" s="216"/>
      <c r="E187" s="158">
        <v>0</v>
      </c>
      <c r="F187" s="104"/>
      <c r="G187" s="158">
        <v>0</v>
      </c>
      <c r="H187" s="104"/>
    </row>
    <row r="188" s="201" customFormat="1" ht="15.75" customHeight="1" spans="1:8">
      <c r="A188" s="218">
        <v>2013304</v>
      </c>
      <c r="B188" s="98" t="s">
        <v>206</v>
      </c>
      <c r="C188" s="216"/>
      <c r="D188" s="216"/>
      <c r="E188" s="158">
        <v>40</v>
      </c>
      <c r="F188" s="104"/>
      <c r="G188" s="158">
        <v>0</v>
      </c>
      <c r="H188" s="104"/>
    </row>
    <row r="189" s="201" customFormat="1" ht="15.75" customHeight="1" spans="1:8">
      <c r="A189" s="218">
        <v>2013350</v>
      </c>
      <c r="B189" s="98" t="s">
        <v>114</v>
      </c>
      <c r="C189" s="216"/>
      <c r="D189" s="216"/>
      <c r="E189" s="158">
        <v>0</v>
      </c>
      <c r="F189" s="104"/>
      <c r="G189" s="158">
        <v>0</v>
      </c>
      <c r="H189" s="104"/>
    </row>
    <row r="190" s="201" customFormat="1" ht="15.75" customHeight="1" spans="1:8">
      <c r="A190" s="218">
        <v>2013399</v>
      </c>
      <c r="B190" s="98" t="s">
        <v>207</v>
      </c>
      <c r="C190" s="216"/>
      <c r="D190" s="216"/>
      <c r="E190" s="158">
        <v>450</v>
      </c>
      <c r="F190" s="104"/>
      <c r="G190" s="158">
        <v>349</v>
      </c>
      <c r="H190" s="104">
        <f t="shared" si="5"/>
        <v>0.289398280802292</v>
      </c>
    </row>
    <row r="191" s="201" customFormat="1" ht="15.75" customHeight="1" spans="1:8">
      <c r="A191" s="217">
        <v>20134</v>
      </c>
      <c r="B191" s="136" t="s">
        <v>208</v>
      </c>
      <c r="C191" s="216">
        <v>239</v>
      </c>
      <c r="D191" s="158">
        <v>273</v>
      </c>
      <c r="E191" s="158">
        <v>273</v>
      </c>
      <c r="F191" s="104">
        <f t="shared" ref="F191:F233" si="6">E191/D191</f>
        <v>1</v>
      </c>
      <c r="G191" s="158">
        <v>317</v>
      </c>
      <c r="H191" s="104">
        <f t="shared" si="5"/>
        <v>-0.138801261829653</v>
      </c>
    </row>
    <row r="192" s="201" customFormat="1" ht="15.75" customHeight="1" spans="1:8">
      <c r="A192" s="218">
        <v>2013401</v>
      </c>
      <c r="B192" s="98" t="s">
        <v>105</v>
      </c>
      <c r="C192" s="216"/>
      <c r="D192" s="216"/>
      <c r="E192" s="158">
        <v>118</v>
      </c>
      <c r="F192" s="104"/>
      <c r="G192" s="158">
        <v>191</v>
      </c>
      <c r="H192" s="104">
        <f t="shared" si="5"/>
        <v>-0.382198952879581</v>
      </c>
    </row>
    <row r="193" s="201" customFormat="1" ht="15.75" customHeight="1" spans="1:8">
      <c r="A193" s="218">
        <v>2013402</v>
      </c>
      <c r="B193" s="98" t="s">
        <v>106</v>
      </c>
      <c r="C193" s="216"/>
      <c r="D193" s="216"/>
      <c r="E193" s="158">
        <v>88</v>
      </c>
      <c r="F193" s="104"/>
      <c r="G193" s="158">
        <v>56</v>
      </c>
      <c r="H193" s="104">
        <f t="shared" si="5"/>
        <v>0.571428571428571</v>
      </c>
    </row>
    <row r="194" s="201" customFormat="1" ht="15.75" customHeight="1" spans="1:8">
      <c r="A194" s="218">
        <v>2013403</v>
      </c>
      <c r="B194" s="98" t="s">
        <v>107</v>
      </c>
      <c r="C194" s="216"/>
      <c r="D194" s="216"/>
      <c r="E194" s="158">
        <v>6</v>
      </c>
      <c r="F194" s="104"/>
      <c r="G194" s="158">
        <v>6</v>
      </c>
      <c r="H194" s="104">
        <f t="shared" si="5"/>
        <v>0</v>
      </c>
    </row>
    <row r="195" s="201" customFormat="1" ht="15.75" customHeight="1" spans="1:8">
      <c r="A195" s="218">
        <v>2013404</v>
      </c>
      <c r="B195" s="98" t="s">
        <v>209</v>
      </c>
      <c r="C195" s="216"/>
      <c r="D195" s="216"/>
      <c r="E195" s="158">
        <v>42</v>
      </c>
      <c r="F195" s="104"/>
      <c r="G195" s="158">
        <v>30</v>
      </c>
      <c r="H195" s="104">
        <f t="shared" si="5"/>
        <v>0.4</v>
      </c>
    </row>
    <row r="196" s="201" customFormat="1" ht="15.75" customHeight="1" spans="1:8">
      <c r="A196" s="218">
        <v>2013405</v>
      </c>
      <c r="B196" s="98" t="s">
        <v>210</v>
      </c>
      <c r="C196" s="216"/>
      <c r="D196" s="216"/>
      <c r="E196" s="158">
        <v>15</v>
      </c>
      <c r="F196" s="104"/>
      <c r="G196" s="158">
        <v>1</v>
      </c>
      <c r="H196" s="104">
        <f t="shared" si="5"/>
        <v>14</v>
      </c>
    </row>
    <row r="197" s="201" customFormat="1" ht="15.75" customHeight="1" spans="1:8">
      <c r="A197" s="218">
        <v>2013450</v>
      </c>
      <c r="B197" s="98" t="s">
        <v>114</v>
      </c>
      <c r="C197" s="216"/>
      <c r="D197" s="216"/>
      <c r="E197" s="158">
        <v>0</v>
      </c>
      <c r="F197" s="104"/>
      <c r="G197" s="158">
        <v>0</v>
      </c>
      <c r="H197" s="104"/>
    </row>
    <row r="198" s="201" customFormat="1" ht="15.75" customHeight="1" spans="1:8">
      <c r="A198" s="218">
        <v>2013499</v>
      </c>
      <c r="B198" s="98" t="s">
        <v>211</v>
      </c>
      <c r="C198" s="216"/>
      <c r="D198" s="216"/>
      <c r="E198" s="158">
        <v>4</v>
      </c>
      <c r="F198" s="104"/>
      <c r="G198" s="158">
        <v>33</v>
      </c>
      <c r="H198" s="104">
        <f t="shared" si="5"/>
        <v>-0.878787878787879</v>
      </c>
    </row>
    <row r="199" s="201" customFormat="1" ht="15.75" customHeight="1" spans="1:8">
      <c r="A199" s="217">
        <v>20135</v>
      </c>
      <c r="B199" s="136" t="s">
        <v>212</v>
      </c>
      <c r="C199" s="216"/>
      <c r="D199" s="216"/>
      <c r="E199" s="158"/>
      <c r="F199" s="104"/>
      <c r="G199" s="158">
        <v>0</v>
      </c>
      <c r="H199" s="104"/>
    </row>
    <row r="200" s="201" customFormat="1" ht="15.75" customHeight="1" spans="1:8">
      <c r="A200" s="218">
        <v>2013501</v>
      </c>
      <c r="B200" s="98" t="s">
        <v>105</v>
      </c>
      <c r="C200" s="216"/>
      <c r="D200" s="216"/>
      <c r="E200" s="158"/>
      <c r="F200" s="104"/>
      <c r="G200" s="158">
        <v>0</v>
      </c>
      <c r="H200" s="104"/>
    </row>
    <row r="201" s="201" customFormat="1" ht="15.75" customHeight="1" spans="1:8">
      <c r="A201" s="218">
        <v>2013502</v>
      </c>
      <c r="B201" s="98" t="s">
        <v>106</v>
      </c>
      <c r="C201" s="216"/>
      <c r="D201" s="216"/>
      <c r="E201" s="158"/>
      <c r="F201" s="104"/>
      <c r="G201" s="158">
        <v>0</v>
      </c>
      <c r="H201" s="104"/>
    </row>
    <row r="202" s="201" customFormat="1" ht="15.75" customHeight="1" spans="1:8">
      <c r="A202" s="218">
        <v>2013503</v>
      </c>
      <c r="B202" s="98" t="s">
        <v>107</v>
      </c>
      <c r="C202" s="216"/>
      <c r="D202" s="216"/>
      <c r="E202" s="158"/>
      <c r="F202" s="104"/>
      <c r="G202" s="158">
        <v>0</v>
      </c>
      <c r="H202" s="104"/>
    </row>
    <row r="203" s="201" customFormat="1" ht="15.75" customHeight="1" spans="1:8">
      <c r="A203" s="218">
        <v>2013550</v>
      </c>
      <c r="B203" s="98" t="s">
        <v>114</v>
      </c>
      <c r="C203" s="216"/>
      <c r="D203" s="216"/>
      <c r="E203" s="158"/>
      <c r="F203" s="104"/>
      <c r="G203" s="158">
        <v>0</v>
      </c>
      <c r="H203" s="104"/>
    </row>
    <row r="204" s="201" customFormat="1" ht="15.75" customHeight="1" spans="1:8">
      <c r="A204" s="218">
        <v>2013599</v>
      </c>
      <c r="B204" s="98" t="s">
        <v>213</v>
      </c>
      <c r="C204" s="216"/>
      <c r="D204" s="216"/>
      <c r="E204" s="158"/>
      <c r="F204" s="104"/>
      <c r="G204" s="158">
        <v>0</v>
      </c>
      <c r="H204" s="104"/>
    </row>
    <row r="205" s="201" customFormat="1" ht="15.75" customHeight="1" spans="1:8">
      <c r="A205" s="217">
        <v>20136</v>
      </c>
      <c r="B205" s="136" t="s">
        <v>214</v>
      </c>
      <c r="C205" s="216">
        <v>401</v>
      </c>
      <c r="D205" s="158">
        <v>447</v>
      </c>
      <c r="E205" s="158">
        <v>447</v>
      </c>
      <c r="F205" s="104">
        <f t="shared" si="6"/>
        <v>1</v>
      </c>
      <c r="G205" s="158">
        <v>492</v>
      </c>
      <c r="H205" s="104">
        <f t="shared" ref="H205:H235" si="7">(E205-G205)/G205</f>
        <v>-0.0914634146341463</v>
      </c>
    </row>
    <row r="206" s="201" customFormat="1" ht="15.75" customHeight="1" spans="1:8">
      <c r="A206" s="218">
        <v>2013601</v>
      </c>
      <c r="B206" s="98" t="s">
        <v>105</v>
      </c>
      <c r="C206" s="216"/>
      <c r="D206" s="216"/>
      <c r="E206" s="158">
        <v>14</v>
      </c>
      <c r="F206" s="104"/>
      <c r="G206" s="158">
        <v>50</v>
      </c>
      <c r="H206" s="104">
        <f t="shared" si="7"/>
        <v>-0.72</v>
      </c>
    </row>
    <row r="207" s="201" customFormat="1" ht="15.75" customHeight="1" spans="1:8">
      <c r="A207" s="218">
        <v>2013602</v>
      </c>
      <c r="B207" s="98" t="s">
        <v>106</v>
      </c>
      <c r="C207" s="216"/>
      <c r="D207" s="216"/>
      <c r="E207" s="158">
        <v>129</v>
      </c>
      <c r="F207" s="104"/>
      <c r="G207" s="158">
        <v>36</v>
      </c>
      <c r="H207" s="104">
        <f t="shared" si="7"/>
        <v>2.58333333333333</v>
      </c>
    </row>
    <row r="208" s="201" customFormat="1" ht="15.75" customHeight="1" spans="1:8">
      <c r="A208" s="218">
        <v>2013603</v>
      </c>
      <c r="B208" s="98" t="s">
        <v>107</v>
      </c>
      <c r="C208" s="216"/>
      <c r="D208" s="216"/>
      <c r="E208" s="158">
        <v>0</v>
      </c>
      <c r="F208" s="104"/>
      <c r="G208" s="158">
        <v>0</v>
      </c>
      <c r="H208" s="104"/>
    </row>
    <row r="209" s="201" customFormat="1" ht="15.75" customHeight="1" spans="1:8">
      <c r="A209" s="218">
        <v>2013650</v>
      </c>
      <c r="B209" s="98" t="s">
        <v>114</v>
      </c>
      <c r="C209" s="216"/>
      <c r="D209" s="216"/>
      <c r="E209" s="158">
        <v>255</v>
      </c>
      <c r="F209" s="104"/>
      <c r="G209" s="158">
        <v>295</v>
      </c>
      <c r="H209" s="104">
        <f t="shared" si="7"/>
        <v>-0.135593220338983</v>
      </c>
    </row>
    <row r="210" s="201" customFormat="1" ht="15.75" customHeight="1" spans="1:8">
      <c r="A210" s="218">
        <v>2013699</v>
      </c>
      <c r="B210" s="98" t="s">
        <v>215</v>
      </c>
      <c r="C210" s="216"/>
      <c r="D210" s="216"/>
      <c r="E210" s="158">
        <v>49</v>
      </c>
      <c r="F210" s="104"/>
      <c r="G210" s="158">
        <v>111</v>
      </c>
      <c r="H210" s="104">
        <f t="shared" si="7"/>
        <v>-0.558558558558559</v>
      </c>
    </row>
    <row r="211" s="201" customFormat="1" ht="15.75" customHeight="1" spans="1:8">
      <c r="A211" s="217">
        <v>20137</v>
      </c>
      <c r="B211" s="136" t="s">
        <v>216</v>
      </c>
      <c r="C211" s="216">
        <v>172</v>
      </c>
      <c r="D211" s="216">
        <v>172</v>
      </c>
      <c r="E211" s="158">
        <v>172</v>
      </c>
      <c r="F211" s="104">
        <f t="shared" si="6"/>
        <v>1</v>
      </c>
      <c r="G211" s="158">
        <v>156</v>
      </c>
      <c r="H211" s="104">
        <f t="shared" si="7"/>
        <v>0.102564102564103</v>
      </c>
    </row>
    <row r="212" s="201" customFormat="1" ht="15.75" customHeight="1" spans="1:8">
      <c r="A212" s="218">
        <v>2013701</v>
      </c>
      <c r="B212" s="98" t="s">
        <v>105</v>
      </c>
      <c r="C212" s="216"/>
      <c r="D212" s="216"/>
      <c r="E212" s="158">
        <v>95</v>
      </c>
      <c r="F212" s="104"/>
      <c r="G212" s="158">
        <v>69</v>
      </c>
      <c r="H212" s="104">
        <f t="shared" si="7"/>
        <v>0.376811594202899</v>
      </c>
    </row>
    <row r="213" s="201" customFormat="1" ht="15.75" customHeight="1" spans="1:8">
      <c r="A213" s="219">
        <v>2013702</v>
      </c>
      <c r="B213" s="98" t="s">
        <v>106</v>
      </c>
      <c r="C213" s="216"/>
      <c r="D213" s="216"/>
      <c r="E213" s="158">
        <v>75</v>
      </c>
      <c r="F213" s="104"/>
      <c r="G213" s="158">
        <v>46</v>
      </c>
      <c r="H213" s="104">
        <f t="shared" si="7"/>
        <v>0.630434782608696</v>
      </c>
    </row>
    <row r="214" s="201" customFormat="1" ht="15.75" customHeight="1" spans="1:8">
      <c r="A214" s="218">
        <v>2013703</v>
      </c>
      <c r="B214" s="98" t="s">
        <v>107</v>
      </c>
      <c r="C214" s="216"/>
      <c r="D214" s="216"/>
      <c r="E214" s="158">
        <v>0</v>
      </c>
      <c r="F214" s="104"/>
      <c r="G214" s="158">
        <v>0</v>
      </c>
      <c r="H214" s="104"/>
    </row>
    <row r="215" s="201" customFormat="1" ht="15.75" customHeight="1" spans="1:8">
      <c r="A215" s="218">
        <v>2013704</v>
      </c>
      <c r="B215" s="98" t="s">
        <v>217</v>
      </c>
      <c r="C215" s="216"/>
      <c r="D215" s="216"/>
      <c r="E215" s="158">
        <v>0</v>
      </c>
      <c r="F215" s="104"/>
      <c r="G215" s="158">
        <v>0</v>
      </c>
      <c r="H215" s="104"/>
    </row>
    <row r="216" s="201" customFormat="1" ht="15.75" customHeight="1" spans="1:8">
      <c r="A216" s="218">
        <v>2013750</v>
      </c>
      <c r="B216" s="98" t="s">
        <v>114</v>
      </c>
      <c r="C216" s="216"/>
      <c r="D216" s="216"/>
      <c r="E216" s="158">
        <v>2</v>
      </c>
      <c r="F216" s="104"/>
      <c r="G216" s="158">
        <v>41</v>
      </c>
      <c r="H216" s="104">
        <f t="shared" si="7"/>
        <v>-0.951219512195122</v>
      </c>
    </row>
    <row r="217" s="201" customFormat="1" ht="15.75" customHeight="1" spans="1:8">
      <c r="A217" s="219">
        <v>2013799</v>
      </c>
      <c r="B217" s="98" t="s">
        <v>218</v>
      </c>
      <c r="C217" s="216"/>
      <c r="D217" s="216"/>
      <c r="E217" s="158">
        <v>0</v>
      </c>
      <c r="F217" s="104"/>
      <c r="G217" s="158">
        <v>0</v>
      </c>
      <c r="H217" s="104"/>
    </row>
    <row r="218" s="201" customFormat="1" ht="15.75" customHeight="1" spans="1:8">
      <c r="A218" s="217">
        <v>20138</v>
      </c>
      <c r="B218" s="136" t="s">
        <v>219</v>
      </c>
      <c r="C218" s="216">
        <v>2999</v>
      </c>
      <c r="D218" s="158">
        <v>3046</v>
      </c>
      <c r="E218" s="158">
        <v>3046</v>
      </c>
      <c r="F218" s="104">
        <f t="shared" si="6"/>
        <v>1</v>
      </c>
      <c r="G218" s="158">
        <v>3326</v>
      </c>
      <c r="H218" s="104">
        <f t="shared" si="7"/>
        <v>-0.0841852074564041</v>
      </c>
    </row>
    <row r="219" s="201" customFormat="1" ht="15.75" customHeight="1" spans="1:8">
      <c r="A219" s="218">
        <v>2013801</v>
      </c>
      <c r="B219" s="98" t="s">
        <v>105</v>
      </c>
      <c r="C219" s="216"/>
      <c r="D219" s="216"/>
      <c r="E219" s="158">
        <v>2366</v>
      </c>
      <c r="F219" s="104"/>
      <c r="G219" s="158">
        <v>2829</v>
      </c>
      <c r="H219" s="104">
        <f t="shared" si="7"/>
        <v>-0.163662071403323</v>
      </c>
    </row>
    <row r="220" s="201" customFormat="1" ht="15.75" customHeight="1" spans="1:8">
      <c r="A220" s="218">
        <v>2013802</v>
      </c>
      <c r="B220" s="98" t="s">
        <v>106</v>
      </c>
      <c r="C220" s="216"/>
      <c r="D220" s="216"/>
      <c r="E220" s="158">
        <v>9</v>
      </c>
      <c r="F220" s="104"/>
      <c r="G220" s="158">
        <v>159</v>
      </c>
      <c r="H220" s="104">
        <f t="shared" si="7"/>
        <v>-0.943396226415094</v>
      </c>
    </row>
    <row r="221" s="201" customFormat="1" ht="15.75" customHeight="1" spans="1:8">
      <c r="A221" s="218">
        <v>2013803</v>
      </c>
      <c r="B221" s="98" t="s">
        <v>107</v>
      </c>
      <c r="C221" s="216"/>
      <c r="D221" s="216"/>
      <c r="E221" s="158">
        <v>0</v>
      </c>
      <c r="F221" s="104"/>
      <c r="G221" s="158">
        <v>0</v>
      </c>
      <c r="H221" s="104"/>
    </row>
    <row r="222" s="201" customFormat="1" ht="15.75" customHeight="1" spans="1:8">
      <c r="A222" s="218">
        <v>2013804</v>
      </c>
      <c r="B222" s="98" t="s">
        <v>220</v>
      </c>
      <c r="C222" s="216"/>
      <c r="D222" s="216"/>
      <c r="E222" s="158">
        <v>5</v>
      </c>
      <c r="F222" s="104"/>
      <c r="G222" s="158">
        <v>0</v>
      </c>
      <c r="H222" s="104"/>
    </row>
    <row r="223" s="201" customFormat="1" ht="15.75" customHeight="1" spans="1:8">
      <c r="A223" s="218">
        <v>2013805</v>
      </c>
      <c r="B223" s="98" t="s">
        <v>221</v>
      </c>
      <c r="C223" s="216"/>
      <c r="D223" s="216"/>
      <c r="E223" s="158">
        <v>51</v>
      </c>
      <c r="F223" s="104"/>
      <c r="G223" s="158">
        <v>70</v>
      </c>
      <c r="H223" s="104">
        <f t="shared" si="7"/>
        <v>-0.271428571428571</v>
      </c>
    </row>
    <row r="224" s="201" customFormat="1" ht="15.75" customHeight="1" spans="1:8">
      <c r="A224" s="218">
        <v>2013808</v>
      </c>
      <c r="B224" s="98" t="s">
        <v>146</v>
      </c>
      <c r="C224" s="216"/>
      <c r="D224" s="216"/>
      <c r="E224" s="158">
        <v>0</v>
      </c>
      <c r="F224" s="104"/>
      <c r="G224" s="158">
        <v>0</v>
      </c>
      <c r="H224" s="104"/>
    </row>
    <row r="225" s="201" customFormat="1" ht="15.75" customHeight="1" spans="1:8">
      <c r="A225" s="218">
        <v>2013810</v>
      </c>
      <c r="B225" s="98" t="s">
        <v>222</v>
      </c>
      <c r="C225" s="216"/>
      <c r="D225" s="216"/>
      <c r="E225" s="158">
        <v>4</v>
      </c>
      <c r="F225" s="104"/>
      <c r="G225" s="158">
        <v>0</v>
      </c>
      <c r="H225" s="104"/>
    </row>
    <row r="226" s="201" customFormat="1" ht="15.75" customHeight="1" spans="1:8">
      <c r="A226" s="218">
        <v>2013812</v>
      </c>
      <c r="B226" s="98" t="s">
        <v>223</v>
      </c>
      <c r="C226" s="216"/>
      <c r="D226" s="216"/>
      <c r="E226" s="158">
        <v>0</v>
      </c>
      <c r="F226" s="104"/>
      <c r="G226" s="158">
        <v>0</v>
      </c>
      <c r="H226" s="104"/>
    </row>
    <row r="227" s="201" customFormat="1" ht="15.75" customHeight="1" spans="1:8">
      <c r="A227" s="218">
        <v>2013813</v>
      </c>
      <c r="B227" s="98" t="s">
        <v>224</v>
      </c>
      <c r="C227" s="216"/>
      <c r="D227" s="216"/>
      <c r="E227" s="158">
        <v>0</v>
      </c>
      <c r="F227" s="104"/>
      <c r="G227" s="158">
        <v>0</v>
      </c>
      <c r="H227" s="104"/>
    </row>
    <row r="228" s="201" customFormat="1" ht="15.75" customHeight="1" spans="1:8">
      <c r="A228" s="218">
        <v>2013814</v>
      </c>
      <c r="B228" s="98" t="s">
        <v>225</v>
      </c>
      <c r="C228" s="216"/>
      <c r="D228" s="216"/>
      <c r="E228" s="158">
        <v>0</v>
      </c>
      <c r="F228" s="104"/>
      <c r="G228" s="158">
        <v>0</v>
      </c>
      <c r="H228" s="104"/>
    </row>
    <row r="229" s="201" customFormat="1" ht="15.75" customHeight="1" spans="1:8">
      <c r="A229" s="218">
        <v>2013815</v>
      </c>
      <c r="B229" s="98" t="s">
        <v>226</v>
      </c>
      <c r="C229" s="216"/>
      <c r="D229" s="216"/>
      <c r="E229" s="158">
        <v>0</v>
      </c>
      <c r="F229" s="104"/>
      <c r="G229" s="158">
        <v>0</v>
      </c>
      <c r="H229" s="104"/>
    </row>
    <row r="230" s="201" customFormat="1" ht="15.75" customHeight="1" spans="1:8">
      <c r="A230" s="218">
        <v>2013816</v>
      </c>
      <c r="B230" s="98" t="s">
        <v>227</v>
      </c>
      <c r="C230" s="216"/>
      <c r="D230" s="216"/>
      <c r="E230" s="158">
        <v>28</v>
      </c>
      <c r="F230" s="104"/>
      <c r="G230" s="158">
        <v>30</v>
      </c>
      <c r="H230" s="104">
        <f t="shared" si="7"/>
        <v>-0.0666666666666667</v>
      </c>
    </row>
    <row r="231" s="201" customFormat="1" ht="15.75" customHeight="1" spans="1:8">
      <c r="A231" s="218">
        <v>2013850</v>
      </c>
      <c r="B231" s="98" t="s">
        <v>114</v>
      </c>
      <c r="C231" s="216"/>
      <c r="D231" s="216"/>
      <c r="E231" s="158">
        <v>0</v>
      </c>
      <c r="F231" s="104"/>
      <c r="G231" s="158">
        <v>0</v>
      </c>
      <c r="H231" s="104"/>
    </row>
    <row r="232" s="201" customFormat="1" ht="15.75" customHeight="1" spans="1:8">
      <c r="A232" s="218">
        <v>2013899</v>
      </c>
      <c r="B232" s="98" t="s">
        <v>228</v>
      </c>
      <c r="C232" s="216"/>
      <c r="D232" s="216"/>
      <c r="E232" s="158">
        <v>583</v>
      </c>
      <c r="F232" s="104"/>
      <c r="G232" s="158">
        <v>238</v>
      </c>
      <c r="H232" s="104">
        <f t="shared" si="7"/>
        <v>1.44957983193277</v>
      </c>
    </row>
    <row r="233" ht="15" spans="1:8">
      <c r="A233" s="217">
        <v>20199</v>
      </c>
      <c r="B233" s="136" t="s">
        <v>229</v>
      </c>
      <c r="C233" s="216">
        <v>68</v>
      </c>
      <c r="D233" s="158">
        <v>68</v>
      </c>
      <c r="E233" s="158">
        <v>68</v>
      </c>
      <c r="F233" s="104">
        <f t="shared" si="6"/>
        <v>1</v>
      </c>
      <c r="G233" s="158">
        <v>1192</v>
      </c>
      <c r="H233" s="104">
        <f t="shared" si="7"/>
        <v>-0.942953020134228</v>
      </c>
    </row>
    <row r="234" ht="15" spans="1:8">
      <c r="A234" s="218">
        <v>2019901</v>
      </c>
      <c r="B234" s="98" t="s">
        <v>230</v>
      </c>
      <c r="C234" s="216"/>
      <c r="D234" s="216"/>
      <c r="E234" s="158">
        <v>0</v>
      </c>
      <c r="F234" s="104"/>
      <c r="G234" s="158">
        <v>0</v>
      </c>
      <c r="H234" s="104"/>
    </row>
    <row r="235" ht="15" spans="1:8">
      <c r="A235" s="218">
        <v>2019999</v>
      </c>
      <c r="B235" s="98" t="s">
        <v>231</v>
      </c>
      <c r="C235" s="216"/>
      <c r="D235" s="216"/>
      <c r="E235" s="158">
        <v>68</v>
      </c>
      <c r="F235" s="104"/>
      <c r="G235" s="158">
        <v>1192</v>
      </c>
      <c r="H235" s="104">
        <f t="shared" si="7"/>
        <v>-0.942953020134228</v>
      </c>
    </row>
    <row r="236" ht="15" spans="1:8">
      <c r="A236" s="217">
        <v>202</v>
      </c>
      <c r="B236" s="136" t="s">
        <v>232</v>
      </c>
      <c r="C236" s="216"/>
      <c r="D236" s="216"/>
      <c r="E236" s="158"/>
      <c r="F236" s="104"/>
      <c r="G236" s="158"/>
      <c r="H236" s="104"/>
    </row>
    <row r="237" ht="15" spans="1:8">
      <c r="A237" s="217">
        <v>20201</v>
      </c>
      <c r="B237" s="136" t="s">
        <v>233</v>
      </c>
      <c r="C237" s="216"/>
      <c r="D237" s="216"/>
      <c r="E237" s="158"/>
      <c r="F237" s="104"/>
      <c r="G237" s="158"/>
      <c r="H237" s="104"/>
    </row>
    <row r="238" ht="15" spans="1:8">
      <c r="A238" s="218">
        <v>2020101</v>
      </c>
      <c r="B238" s="98" t="s">
        <v>105</v>
      </c>
      <c r="C238" s="216"/>
      <c r="D238" s="216"/>
      <c r="E238" s="158"/>
      <c r="F238" s="104"/>
      <c r="G238" s="158"/>
      <c r="H238" s="104"/>
    </row>
    <row r="239" ht="15" spans="1:8">
      <c r="A239" s="218">
        <v>2020102</v>
      </c>
      <c r="B239" s="98" t="s">
        <v>106</v>
      </c>
      <c r="C239" s="216"/>
      <c r="D239" s="216"/>
      <c r="E239" s="158"/>
      <c r="F239" s="104"/>
      <c r="G239" s="158"/>
      <c r="H239" s="104"/>
    </row>
    <row r="240" ht="15" spans="1:8">
      <c r="A240" s="218">
        <v>2020103</v>
      </c>
      <c r="B240" s="98" t="s">
        <v>107</v>
      </c>
      <c r="C240" s="216"/>
      <c r="D240" s="216"/>
      <c r="E240" s="158"/>
      <c r="F240" s="104"/>
      <c r="G240" s="158"/>
      <c r="H240" s="104"/>
    </row>
    <row r="241" ht="15" spans="1:8">
      <c r="A241" s="218">
        <v>2020104</v>
      </c>
      <c r="B241" s="98" t="s">
        <v>200</v>
      </c>
      <c r="C241" s="216"/>
      <c r="D241" s="216"/>
      <c r="E241" s="158"/>
      <c r="F241" s="104"/>
      <c r="G241" s="158"/>
      <c r="H241" s="104"/>
    </row>
    <row r="242" ht="15" spans="1:8">
      <c r="A242" s="218">
        <v>2020150</v>
      </c>
      <c r="B242" s="98" t="s">
        <v>114</v>
      </c>
      <c r="C242" s="216"/>
      <c r="D242" s="216"/>
      <c r="E242" s="158"/>
      <c r="F242" s="104"/>
      <c r="G242" s="158"/>
      <c r="H242" s="104"/>
    </row>
    <row r="243" ht="15" spans="1:8">
      <c r="A243" s="218">
        <v>2020199</v>
      </c>
      <c r="B243" s="98" t="s">
        <v>234</v>
      </c>
      <c r="C243" s="216"/>
      <c r="D243" s="216"/>
      <c r="E243" s="158"/>
      <c r="F243" s="104"/>
      <c r="G243" s="158"/>
      <c r="H243" s="104"/>
    </row>
    <row r="244" ht="15" spans="1:8">
      <c r="A244" s="217">
        <v>20202</v>
      </c>
      <c r="B244" s="136" t="s">
        <v>235</v>
      </c>
      <c r="C244" s="216"/>
      <c r="D244" s="216"/>
      <c r="E244" s="158"/>
      <c r="F244" s="104"/>
      <c r="G244" s="158"/>
      <c r="H244" s="104"/>
    </row>
    <row r="245" ht="15" spans="1:8">
      <c r="A245" s="218">
        <v>2020201</v>
      </c>
      <c r="B245" s="98" t="s">
        <v>236</v>
      </c>
      <c r="C245" s="216"/>
      <c r="D245" s="216"/>
      <c r="E245" s="158"/>
      <c r="F245" s="104"/>
      <c r="G245" s="158"/>
      <c r="H245" s="104"/>
    </row>
    <row r="246" ht="15" spans="1:8">
      <c r="A246" s="218">
        <v>2020202</v>
      </c>
      <c r="B246" s="98" t="s">
        <v>237</v>
      </c>
      <c r="C246" s="216"/>
      <c r="D246" s="216"/>
      <c r="E246" s="158"/>
      <c r="F246" s="104"/>
      <c r="G246" s="158"/>
      <c r="H246" s="104"/>
    </row>
    <row r="247" ht="15" spans="1:8">
      <c r="A247" s="217">
        <v>20203</v>
      </c>
      <c r="B247" s="136" t="s">
        <v>238</v>
      </c>
      <c r="C247" s="216"/>
      <c r="D247" s="216"/>
      <c r="E247" s="158"/>
      <c r="F247" s="104"/>
      <c r="G247" s="158"/>
      <c r="H247" s="104"/>
    </row>
    <row r="248" ht="15" spans="1:8">
      <c r="A248" s="218">
        <v>2020304</v>
      </c>
      <c r="B248" s="98" t="s">
        <v>239</v>
      </c>
      <c r="C248" s="216"/>
      <c r="D248" s="216"/>
      <c r="E248" s="158"/>
      <c r="F248" s="104"/>
      <c r="G248" s="158"/>
      <c r="H248" s="104"/>
    </row>
    <row r="249" ht="15" spans="1:8">
      <c r="A249" s="218">
        <v>2020306</v>
      </c>
      <c r="B249" s="98" t="s">
        <v>240</v>
      </c>
      <c r="C249" s="216"/>
      <c r="D249" s="216"/>
      <c r="E249" s="158"/>
      <c r="F249" s="104"/>
      <c r="G249" s="158"/>
      <c r="H249" s="104"/>
    </row>
    <row r="250" ht="15" spans="1:8">
      <c r="A250" s="217">
        <v>20204</v>
      </c>
      <c r="B250" s="136" t="s">
        <v>241</v>
      </c>
      <c r="C250" s="216"/>
      <c r="D250" s="216"/>
      <c r="E250" s="158"/>
      <c r="F250" s="104"/>
      <c r="G250" s="158"/>
      <c r="H250" s="104"/>
    </row>
    <row r="251" ht="15" spans="1:8">
      <c r="A251" s="218">
        <v>2020401</v>
      </c>
      <c r="B251" s="98" t="s">
        <v>242</v>
      </c>
      <c r="C251" s="216"/>
      <c r="D251" s="216"/>
      <c r="E251" s="158"/>
      <c r="F251" s="104"/>
      <c r="G251" s="158"/>
      <c r="H251" s="104"/>
    </row>
    <row r="252" ht="15" spans="1:8">
      <c r="A252" s="218">
        <v>2020402</v>
      </c>
      <c r="B252" s="98" t="s">
        <v>243</v>
      </c>
      <c r="C252" s="216"/>
      <c r="D252" s="216"/>
      <c r="E252" s="158"/>
      <c r="F252" s="104"/>
      <c r="G252" s="158"/>
      <c r="H252" s="104"/>
    </row>
    <row r="253" ht="15" spans="1:8">
      <c r="A253" s="218">
        <v>2020403</v>
      </c>
      <c r="B253" s="98" t="s">
        <v>244</v>
      </c>
      <c r="C253" s="216"/>
      <c r="D253" s="216"/>
      <c r="E253" s="158"/>
      <c r="F253" s="104"/>
      <c r="G253" s="158"/>
      <c r="H253" s="104"/>
    </row>
    <row r="254" ht="15" spans="1:8">
      <c r="A254" s="218">
        <v>2020404</v>
      </c>
      <c r="B254" s="98" t="s">
        <v>245</v>
      </c>
      <c r="C254" s="216"/>
      <c r="D254" s="216"/>
      <c r="E254" s="158"/>
      <c r="F254" s="104"/>
      <c r="G254" s="158"/>
      <c r="H254" s="104"/>
    </row>
    <row r="255" ht="15" spans="1:8">
      <c r="A255" s="218">
        <v>2020499</v>
      </c>
      <c r="B255" s="98" t="s">
        <v>246</v>
      </c>
      <c r="C255" s="216"/>
      <c r="D255" s="216"/>
      <c r="E255" s="158"/>
      <c r="F255" s="104"/>
      <c r="G255" s="158"/>
      <c r="H255" s="104"/>
    </row>
    <row r="256" ht="15" spans="1:8">
      <c r="A256" s="217">
        <v>20205</v>
      </c>
      <c r="B256" s="136" t="s">
        <v>247</v>
      </c>
      <c r="C256" s="216"/>
      <c r="D256" s="216"/>
      <c r="E256" s="158"/>
      <c r="F256" s="104"/>
      <c r="G256" s="158"/>
      <c r="H256" s="104"/>
    </row>
    <row r="257" ht="15" spans="1:8">
      <c r="A257" s="218">
        <v>2020503</v>
      </c>
      <c r="B257" s="98" t="s">
        <v>248</v>
      </c>
      <c r="C257" s="216"/>
      <c r="D257" s="216"/>
      <c r="E257" s="158"/>
      <c r="F257" s="104"/>
      <c r="G257" s="158"/>
      <c r="H257" s="104"/>
    </row>
    <row r="258" ht="15" spans="1:8">
      <c r="A258" s="218">
        <v>2020504</v>
      </c>
      <c r="B258" s="98" t="s">
        <v>249</v>
      </c>
      <c r="C258" s="216"/>
      <c r="D258" s="216"/>
      <c r="E258" s="158"/>
      <c r="F258" s="104"/>
      <c r="G258" s="158"/>
      <c r="H258" s="104"/>
    </row>
    <row r="259" ht="15" spans="1:8">
      <c r="A259" s="218">
        <v>2020505</v>
      </c>
      <c r="B259" s="98" t="s">
        <v>250</v>
      </c>
      <c r="C259" s="216"/>
      <c r="D259" s="216"/>
      <c r="E259" s="158"/>
      <c r="F259" s="104"/>
      <c r="G259" s="158"/>
      <c r="H259" s="104"/>
    </row>
    <row r="260" ht="15" spans="1:8">
      <c r="A260" s="218">
        <v>2020599</v>
      </c>
      <c r="B260" s="98" t="s">
        <v>251</v>
      </c>
      <c r="C260" s="216"/>
      <c r="D260" s="216"/>
      <c r="E260" s="158"/>
      <c r="F260" s="104"/>
      <c r="G260" s="158"/>
      <c r="H260" s="104"/>
    </row>
    <row r="261" ht="15" spans="1:8">
      <c r="A261" s="217">
        <v>20206</v>
      </c>
      <c r="B261" s="136" t="s">
        <v>252</v>
      </c>
      <c r="C261" s="216"/>
      <c r="D261" s="216"/>
      <c r="E261" s="158"/>
      <c r="F261" s="104"/>
      <c r="G261" s="158"/>
      <c r="H261" s="104"/>
    </row>
    <row r="262" ht="15" spans="1:8">
      <c r="A262" s="218">
        <v>2020601</v>
      </c>
      <c r="B262" s="98" t="s">
        <v>253</v>
      </c>
      <c r="C262" s="216"/>
      <c r="D262" s="216"/>
      <c r="E262" s="158"/>
      <c r="F262" s="104"/>
      <c r="G262" s="158"/>
      <c r="H262" s="104"/>
    </row>
    <row r="263" ht="15" spans="1:8">
      <c r="A263" s="217">
        <v>20207</v>
      </c>
      <c r="B263" s="136" t="s">
        <v>254</v>
      </c>
      <c r="C263" s="216"/>
      <c r="D263" s="216"/>
      <c r="E263" s="158"/>
      <c r="F263" s="104"/>
      <c r="G263" s="158"/>
      <c r="H263" s="104"/>
    </row>
    <row r="264" ht="15" spans="1:8">
      <c r="A264" s="218">
        <v>2020701</v>
      </c>
      <c r="B264" s="98" t="s">
        <v>255</v>
      </c>
      <c r="C264" s="216"/>
      <c r="D264" s="216"/>
      <c r="E264" s="158"/>
      <c r="F264" s="104"/>
      <c r="G264" s="158"/>
      <c r="H264" s="104"/>
    </row>
    <row r="265" ht="15" spans="1:8">
      <c r="A265" s="218">
        <v>2020702</v>
      </c>
      <c r="B265" s="98" t="s">
        <v>256</v>
      </c>
      <c r="C265" s="216"/>
      <c r="D265" s="216"/>
      <c r="E265" s="158"/>
      <c r="F265" s="104"/>
      <c r="G265" s="158"/>
      <c r="H265" s="104"/>
    </row>
    <row r="266" ht="15" spans="1:8">
      <c r="A266" s="218">
        <v>2020703</v>
      </c>
      <c r="B266" s="98" t="s">
        <v>257</v>
      </c>
      <c r="C266" s="216"/>
      <c r="D266" s="216"/>
      <c r="E266" s="158"/>
      <c r="F266" s="104"/>
      <c r="G266" s="158"/>
      <c r="H266" s="104"/>
    </row>
    <row r="267" ht="15" spans="1:8">
      <c r="A267" s="218">
        <v>2020799</v>
      </c>
      <c r="B267" s="98" t="s">
        <v>258</v>
      </c>
      <c r="C267" s="216"/>
      <c r="D267" s="216"/>
      <c r="E267" s="158"/>
      <c r="F267" s="104"/>
      <c r="G267" s="158"/>
      <c r="H267" s="104"/>
    </row>
    <row r="268" ht="15" spans="1:8">
      <c r="A268" s="217">
        <v>20208</v>
      </c>
      <c r="B268" s="136" t="s">
        <v>259</v>
      </c>
      <c r="C268" s="216"/>
      <c r="D268" s="216"/>
      <c r="E268" s="158"/>
      <c r="F268" s="104"/>
      <c r="G268" s="158"/>
      <c r="H268" s="104"/>
    </row>
    <row r="269" ht="15" spans="1:8">
      <c r="A269" s="218">
        <v>2020801</v>
      </c>
      <c r="B269" s="98" t="s">
        <v>105</v>
      </c>
      <c r="C269" s="216"/>
      <c r="D269" s="216"/>
      <c r="E269" s="158"/>
      <c r="F269" s="104"/>
      <c r="G269" s="158"/>
      <c r="H269" s="104"/>
    </row>
    <row r="270" ht="15" spans="1:8">
      <c r="A270" s="218">
        <v>2020802</v>
      </c>
      <c r="B270" s="98" t="s">
        <v>106</v>
      </c>
      <c r="C270" s="216"/>
      <c r="D270" s="216"/>
      <c r="E270" s="158"/>
      <c r="F270" s="104"/>
      <c r="G270" s="158"/>
      <c r="H270" s="104"/>
    </row>
    <row r="271" ht="15" spans="1:8">
      <c r="A271" s="218">
        <v>2020803</v>
      </c>
      <c r="B271" s="98" t="s">
        <v>107</v>
      </c>
      <c r="C271" s="216"/>
      <c r="D271" s="216"/>
      <c r="E271" s="158"/>
      <c r="F271" s="104"/>
      <c r="G271" s="158"/>
      <c r="H271" s="104"/>
    </row>
    <row r="272" ht="15" spans="1:8">
      <c r="A272" s="218">
        <v>2020850</v>
      </c>
      <c r="B272" s="98" t="s">
        <v>114</v>
      </c>
      <c r="C272" s="216"/>
      <c r="D272" s="216"/>
      <c r="E272" s="158"/>
      <c r="F272" s="104"/>
      <c r="G272" s="158"/>
      <c r="H272" s="104"/>
    </row>
    <row r="273" ht="15" spans="1:8">
      <c r="A273" s="218">
        <v>2020899</v>
      </c>
      <c r="B273" s="98" t="s">
        <v>260</v>
      </c>
      <c r="C273" s="216"/>
      <c r="D273" s="216"/>
      <c r="E273" s="158"/>
      <c r="F273" s="104"/>
      <c r="G273" s="158"/>
      <c r="H273" s="104"/>
    </row>
    <row r="274" ht="15" spans="1:8">
      <c r="A274" s="217">
        <v>20299</v>
      </c>
      <c r="B274" s="136" t="s">
        <v>261</v>
      </c>
      <c r="C274" s="216"/>
      <c r="D274" s="216"/>
      <c r="E274" s="158"/>
      <c r="F274" s="104"/>
      <c r="G274" s="158"/>
      <c r="H274" s="104"/>
    </row>
    <row r="275" ht="15" spans="1:8">
      <c r="A275" s="218">
        <v>2029999</v>
      </c>
      <c r="B275" s="98" t="s">
        <v>262</v>
      </c>
      <c r="C275" s="216"/>
      <c r="D275" s="216"/>
      <c r="E275" s="158"/>
      <c r="F275" s="104"/>
      <c r="G275" s="158"/>
      <c r="H275" s="104"/>
    </row>
    <row r="276" ht="15" spans="1:8">
      <c r="A276" s="217">
        <v>203</v>
      </c>
      <c r="B276" s="136" t="s">
        <v>263</v>
      </c>
      <c r="C276" s="222">
        <v>500</v>
      </c>
      <c r="D276" s="158">
        <v>81</v>
      </c>
      <c r="E276" s="158">
        <v>81</v>
      </c>
      <c r="F276" s="104">
        <f t="shared" ref="F276:F310" si="8">E276/D276</f>
        <v>1</v>
      </c>
      <c r="G276" s="158">
        <v>595</v>
      </c>
      <c r="H276" s="104">
        <f t="shared" ref="H276:H325" si="9">(E276-G276)/G276</f>
        <v>-0.863865546218487</v>
      </c>
    </row>
    <row r="277" ht="15" spans="1:8">
      <c r="A277" s="217">
        <v>230101</v>
      </c>
      <c r="B277" s="136" t="s">
        <v>264</v>
      </c>
      <c r="C277" s="216"/>
      <c r="D277" s="216"/>
      <c r="E277" s="158">
        <v>0</v>
      </c>
      <c r="F277" s="104"/>
      <c r="G277" s="158">
        <v>0</v>
      </c>
      <c r="H277" s="104"/>
    </row>
    <row r="278" ht="15" spans="1:8">
      <c r="A278" s="218">
        <v>2030101</v>
      </c>
      <c r="B278" s="98" t="s">
        <v>265</v>
      </c>
      <c r="C278" s="216"/>
      <c r="D278" s="216"/>
      <c r="E278" s="158">
        <v>0</v>
      </c>
      <c r="F278" s="104"/>
      <c r="G278" s="158">
        <v>0</v>
      </c>
      <c r="H278" s="104"/>
    </row>
    <row r="279" ht="15" spans="1:8">
      <c r="A279" s="217">
        <v>20304</v>
      </c>
      <c r="B279" s="136" t="s">
        <v>266</v>
      </c>
      <c r="C279" s="216"/>
      <c r="D279" s="216"/>
      <c r="E279" s="158">
        <v>0</v>
      </c>
      <c r="F279" s="104"/>
      <c r="G279" s="158">
        <v>0</v>
      </c>
      <c r="H279" s="104"/>
    </row>
    <row r="280" ht="15" spans="1:8">
      <c r="A280" s="218">
        <v>2030401</v>
      </c>
      <c r="B280" s="98" t="s">
        <v>267</v>
      </c>
      <c r="C280" s="216"/>
      <c r="D280" s="216"/>
      <c r="E280" s="158">
        <v>0</v>
      </c>
      <c r="F280" s="104"/>
      <c r="G280" s="158">
        <v>0</v>
      </c>
      <c r="H280" s="104"/>
    </row>
    <row r="281" ht="15" spans="1:8">
      <c r="A281" s="217">
        <v>20305</v>
      </c>
      <c r="B281" s="136" t="s">
        <v>268</v>
      </c>
      <c r="C281" s="216"/>
      <c r="D281" s="216"/>
      <c r="E281" s="158">
        <v>0</v>
      </c>
      <c r="F281" s="104"/>
      <c r="G281" s="158">
        <v>0</v>
      </c>
      <c r="H281" s="104"/>
    </row>
    <row r="282" ht="15" spans="1:8">
      <c r="A282" s="218">
        <v>2030501</v>
      </c>
      <c r="B282" s="98" t="s">
        <v>269</v>
      </c>
      <c r="C282" s="216"/>
      <c r="D282" s="216"/>
      <c r="E282" s="158">
        <v>0</v>
      </c>
      <c r="F282" s="104"/>
      <c r="G282" s="158">
        <v>0</v>
      </c>
      <c r="H282" s="104"/>
    </row>
    <row r="283" ht="15" spans="1:8">
      <c r="A283" s="217">
        <v>20306</v>
      </c>
      <c r="B283" s="136" t="s">
        <v>270</v>
      </c>
      <c r="C283" s="216">
        <v>200</v>
      </c>
      <c r="D283" s="158">
        <v>39</v>
      </c>
      <c r="E283" s="158">
        <v>0</v>
      </c>
      <c r="F283" s="104">
        <f t="shared" si="8"/>
        <v>0</v>
      </c>
      <c r="G283" s="158">
        <v>98</v>
      </c>
      <c r="H283" s="104">
        <f t="shared" si="9"/>
        <v>-1</v>
      </c>
    </row>
    <row r="284" ht="15" spans="1:8">
      <c r="A284" s="218">
        <v>2030601</v>
      </c>
      <c r="B284" s="98" t="s">
        <v>271</v>
      </c>
      <c r="C284" s="216"/>
      <c r="D284" s="216"/>
      <c r="E284" s="158">
        <v>0</v>
      </c>
      <c r="F284" s="104"/>
      <c r="G284" s="158">
        <v>61</v>
      </c>
      <c r="H284" s="104">
        <f t="shared" si="9"/>
        <v>-1</v>
      </c>
    </row>
    <row r="285" ht="15" spans="1:8">
      <c r="A285" s="218">
        <v>2030602</v>
      </c>
      <c r="B285" s="98" t="s">
        <v>272</v>
      </c>
      <c r="C285" s="216"/>
      <c r="D285" s="216"/>
      <c r="E285" s="158">
        <v>39</v>
      </c>
      <c r="F285" s="104"/>
      <c r="G285" s="158">
        <v>0</v>
      </c>
      <c r="H285" s="104"/>
    </row>
    <row r="286" ht="15" spans="1:8">
      <c r="A286" s="218">
        <v>2030603</v>
      </c>
      <c r="B286" s="98" t="s">
        <v>273</v>
      </c>
      <c r="C286" s="216"/>
      <c r="D286" s="216"/>
      <c r="E286" s="158">
        <v>35</v>
      </c>
      <c r="F286" s="104"/>
      <c r="G286" s="158">
        <v>29</v>
      </c>
      <c r="H286" s="104">
        <f t="shared" si="9"/>
        <v>0.206896551724138</v>
      </c>
    </row>
    <row r="287" ht="15" spans="1:8">
      <c r="A287" s="218">
        <v>2030604</v>
      </c>
      <c r="B287" s="98" t="s">
        <v>274</v>
      </c>
      <c r="C287" s="216"/>
      <c r="D287" s="216"/>
      <c r="E287" s="158">
        <v>0</v>
      </c>
      <c r="F287" s="104"/>
      <c r="G287" s="158">
        <v>0</v>
      </c>
      <c r="H287" s="104"/>
    </row>
    <row r="288" ht="15" spans="1:8">
      <c r="A288" s="218">
        <v>2030605</v>
      </c>
      <c r="B288" s="98" t="s">
        <v>275</v>
      </c>
      <c r="C288" s="216"/>
      <c r="D288" s="216"/>
      <c r="E288" s="158">
        <v>2</v>
      </c>
      <c r="F288" s="104"/>
      <c r="G288" s="158">
        <v>0</v>
      </c>
      <c r="H288" s="104"/>
    </row>
    <row r="289" ht="15" spans="1:8">
      <c r="A289" s="218">
        <v>2030606</v>
      </c>
      <c r="B289" s="98" t="s">
        <v>276</v>
      </c>
      <c r="C289" s="216"/>
      <c r="D289" s="216"/>
      <c r="E289" s="158">
        <v>0</v>
      </c>
      <c r="F289" s="104"/>
      <c r="G289" s="158">
        <v>0</v>
      </c>
      <c r="H289" s="104"/>
    </row>
    <row r="290" ht="15" spans="1:8">
      <c r="A290" s="218">
        <v>2030607</v>
      </c>
      <c r="B290" s="98" t="s">
        <v>277</v>
      </c>
      <c r="C290" s="216"/>
      <c r="D290" s="216"/>
      <c r="E290" s="158">
        <v>2</v>
      </c>
      <c r="F290" s="104"/>
      <c r="G290" s="158">
        <v>8</v>
      </c>
      <c r="H290" s="104">
        <f t="shared" si="9"/>
        <v>-0.75</v>
      </c>
    </row>
    <row r="291" ht="15" spans="1:8">
      <c r="A291" s="218">
        <v>2030608</v>
      </c>
      <c r="B291" s="98" t="s">
        <v>278</v>
      </c>
      <c r="C291" s="216"/>
      <c r="D291" s="216"/>
      <c r="E291" s="158">
        <v>0</v>
      </c>
      <c r="F291" s="104"/>
      <c r="G291" s="158">
        <v>0</v>
      </c>
      <c r="H291" s="104"/>
    </row>
    <row r="292" ht="15" spans="1:8">
      <c r="A292" s="218">
        <v>2030699</v>
      </c>
      <c r="B292" s="98" t="s">
        <v>279</v>
      </c>
      <c r="C292" s="216"/>
      <c r="D292" s="216"/>
      <c r="E292" s="158">
        <v>0</v>
      </c>
      <c r="F292" s="104"/>
      <c r="G292" s="158">
        <v>0</v>
      </c>
      <c r="H292" s="104"/>
    </row>
    <row r="293" ht="15" spans="1:8">
      <c r="A293" s="217">
        <v>20399</v>
      </c>
      <c r="B293" s="136" t="s">
        <v>280</v>
      </c>
      <c r="C293" s="158">
        <v>300</v>
      </c>
      <c r="D293" s="158">
        <v>42</v>
      </c>
      <c r="E293" s="158">
        <v>42</v>
      </c>
      <c r="F293" s="104">
        <f t="shared" si="8"/>
        <v>1</v>
      </c>
      <c r="G293" s="158">
        <v>497</v>
      </c>
      <c r="H293" s="104">
        <f t="shared" si="9"/>
        <v>-0.915492957746479</v>
      </c>
    </row>
    <row r="294" ht="15" spans="1:8">
      <c r="A294" s="218">
        <v>2039999</v>
      </c>
      <c r="B294" s="98" t="s">
        <v>281</v>
      </c>
      <c r="C294" s="158"/>
      <c r="D294" s="158"/>
      <c r="E294" s="158">
        <v>42</v>
      </c>
      <c r="F294" s="104"/>
      <c r="G294" s="158">
        <v>497</v>
      </c>
      <c r="H294" s="104">
        <f t="shared" si="9"/>
        <v>-0.915492957746479</v>
      </c>
    </row>
    <row r="295" ht="15" spans="1:8">
      <c r="A295" s="217">
        <v>204</v>
      </c>
      <c r="B295" s="136" t="s">
        <v>282</v>
      </c>
      <c r="C295" s="216">
        <v>18000</v>
      </c>
      <c r="D295" s="158">
        <v>21059</v>
      </c>
      <c r="E295" s="158">
        <v>21059</v>
      </c>
      <c r="F295" s="104">
        <f t="shared" si="8"/>
        <v>1</v>
      </c>
      <c r="G295" s="158">
        <v>15790</v>
      </c>
      <c r="H295" s="104">
        <f t="shared" si="9"/>
        <v>0.333692210259658</v>
      </c>
    </row>
    <row r="296" ht="15" spans="1:8">
      <c r="A296" s="217">
        <v>20401</v>
      </c>
      <c r="B296" s="136" t="s">
        <v>283</v>
      </c>
      <c r="C296" s="216">
        <v>6</v>
      </c>
      <c r="D296" s="216">
        <v>6</v>
      </c>
      <c r="E296" s="158">
        <v>6</v>
      </c>
      <c r="F296" s="104">
        <f t="shared" si="8"/>
        <v>1</v>
      </c>
      <c r="G296" s="158">
        <v>12</v>
      </c>
      <c r="H296" s="104">
        <f t="shared" si="9"/>
        <v>-0.5</v>
      </c>
    </row>
    <row r="297" ht="15" spans="1:8">
      <c r="A297" s="218">
        <v>2040101</v>
      </c>
      <c r="B297" s="98" t="s">
        <v>284</v>
      </c>
      <c r="C297" s="216"/>
      <c r="D297" s="216"/>
      <c r="E297" s="158">
        <v>6</v>
      </c>
      <c r="F297" s="104"/>
      <c r="G297" s="158">
        <v>0</v>
      </c>
      <c r="H297" s="104"/>
    </row>
    <row r="298" ht="15" spans="1:8">
      <c r="A298" s="218">
        <v>2040199</v>
      </c>
      <c r="B298" s="98" t="s">
        <v>285</v>
      </c>
      <c r="C298" s="216"/>
      <c r="D298" s="216"/>
      <c r="E298" s="158">
        <v>0</v>
      </c>
      <c r="F298" s="104"/>
      <c r="G298" s="158">
        <v>12</v>
      </c>
      <c r="H298" s="104">
        <f t="shared" si="9"/>
        <v>-1</v>
      </c>
    </row>
    <row r="299" ht="15" spans="1:8">
      <c r="A299" s="217">
        <v>20402</v>
      </c>
      <c r="B299" s="136" t="s">
        <v>286</v>
      </c>
      <c r="C299" s="216">
        <v>14408</v>
      </c>
      <c r="D299" s="158">
        <v>17449</v>
      </c>
      <c r="E299" s="158">
        <v>17449</v>
      </c>
      <c r="F299" s="104">
        <f t="shared" si="8"/>
        <v>1</v>
      </c>
      <c r="G299" s="158">
        <v>13066</v>
      </c>
      <c r="H299" s="104">
        <f t="shared" si="9"/>
        <v>0.335450788305526</v>
      </c>
    </row>
    <row r="300" ht="15" spans="1:8">
      <c r="A300" s="218">
        <v>2040201</v>
      </c>
      <c r="B300" s="98" t="s">
        <v>105</v>
      </c>
      <c r="C300" s="216"/>
      <c r="D300" s="216"/>
      <c r="E300" s="158">
        <v>8828</v>
      </c>
      <c r="F300" s="104"/>
      <c r="G300" s="158">
        <v>5263</v>
      </c>
      <c r="H300" s="104">
        <f t="shared" si="9"/>
        <v>0.677370321109633</v>
      </c>
    </row>
    <row r="301" ht="15" spans="1:8">
      <c r="A301" s="218">
        <v>2040202</v>
      </c>
      <c r="B301" s="98" t="s">
        <v>106</v>
      </c>
      <c r="C301" s="216"/>
      <c r="D301" s="216"/>
      <c r="E301" s="158">
        <v>1916</v>
      </c>
      <c r="F301" s="104"/>
      <c r="G301" s="158">
        <v>2605</v>
      </c>
      <c r="H301" s="104">
        <f t="shared" si="9"/>
        <v>-0.264491362763916</v>
      </c>
    </row>
    <row r="302" ht="15" spans="1:8">
      <c r="A302" s="218">
        <v>2040203</v>
      </c>
      <c r="B302" s="98" t="s">
        <v>107</v>
      </c>
      <c r="C302" s="216"/>
      <c r="D302" s="216"/>
      <c r="E302" s="158">
        <v>0</v>
      </c>
      <c r="F302" s="104"/>
      <c r="G302" s="158">
        <v>0</v>
      </c>
      <c r="H302" s="104"/>
    </row>
    <row r="303" ht="15" spans="1:8">
      <c r="A303" s="218">
        <v>2040219</v>
      </c>
      <c r="B303" s="98" t="s">
        <v>146</v>
      </c>
      <c r="C303" s="216"/>
      <c r="D303" s="216"/>
      <c r="E303" s="158">
        <v>641</v>
      </c>
      <c r="F303" s="104"/>
      <c r="G303" s="158">
        <v>448</v>
      </c>
      <c r="H303" s="104">
        <f t="shared" si="9"/>
        <v>0.430803571428571</v>
      </c>
    </row>
    <row r="304" ht="15" spans="1:8">
      <c r="A304" s="218">
        <v>2040220</v>
      </c>
      <c r="B304" s="98" t="s">
        <v>287</v>
      </c>
      <c r="C304" s="216"/>
      <c r="D304" s="216"/>
      <c r="E304" s="158">
        <v>1170</v>
      </c>
      <c r="F304" s="104"/>
      <c r="G304" s="158">
        <v>2794</v>
      </c>
      <c r="H304" s="104">
        <f t="shared" si="9"/>
        <v>-0.581245526127416</v>
      </c>
    </row>
    <row r="305" ht="15" spans="1:8">
      <c r="A305" s="218">
        <v>2040221</v>
      </c>
      <c r="B305" s="98" t="s">
        <v>288</v>
      </c>
      <c r="C305" s="216"/>
      <c r="D305" s="216"/>
      <c r="E305" s="158">
        <v>22</v>
      </c>
      <c r="F305" s="104"/>
      <c r="G305" s="158">
        <v>63</v>
      </c>
      <c r="H305" s="104">
        <f t="shared" si="9"/>
        <v>-0.650793650793651</v>
      </c>
    </row>
    <row r="306" ht="15" spans="1:8">
      <c r="A306" s="218">
        <v>2040222</v>
      </c>
      <c r="B306" s="98" t="s">
        <v>289</v>
      </c>
      <c r="C306" s="216"/>
      <c r="D306" s="216"/>
      <c r="E306" s="158">
        <v>0</v>
      </c>
      <c r="F306" s="104"/>
      <c r="G306" s="158">
        <v>0</v>
      </c>
      <c r="H306" s="104"/>
    </row>
    <row r="307" ht="15" spans="1:8">
      <c r="A307" s="218">
        <v>2040223</v>
      </c>
      <c r="B307" s="98" t="s">
        <v>290</v>
      </c>
      <c r="C307" s="216"/>
      <c r="D307" s="216"/>
      <c r="E307" s="158">
        <v>0</v>
      </c>
      <c r="F307" s="104"/>
      <c r="G307" s="158">
        <v>0</v>
      </c>
      <c r="H307" s="104"/>
    </row>
    <row r="308" ht="15" spans="1:8">
      <c r="A308" s="218">
        <v>2040250</v>
      </c>
      <c r="B308" s="98" t="s">
        <v>114</v>
      </c>
      <c r="C308" s="216"/>
      <c r="D308" s="216"/>
      <c r="E308" s="158">
        <v>0</v>
      </c>
      <c r="F308" s="104"/>
      <c r="G308" s="158">
        <v>0</v>
      </c>
      <c r="H308" s="104"/>
    </row>
    <row r="309" ht="15" spans="1:8">
      <c r="A309" s="218">
        <v>2040299</v>
      </c>
      <c r="B309" s="98" t="s">
        <v>291</v>
      </c>
      <c r="C309" s="216"/>
      <c r="D309" s="216"/>
      <c r="E309" s="158">
        <v>4872</v>
      </c>
      <c r="F309" s="104"/>
      <c r="G309" s="158">
        <v>1893</v>
      </c>
      <c r="H309" s="104">
        <f t="shared" si="9"/>
        <v>1.57369255150555</v>
      </c>
    </row>
    <row r="310" ht="15" spans="1:8">
      <c r="A310" s="217">
        <v>20403</v>
      </c>
      <c r="B310" s="136" t="s">
        <v>292</v>
      </c>
      <c r="C310" s="216">
        <v>203</v>
      </c>
      <c r="D310" s="216">
        <v>203</v>
      </c>
      <c r="E310" s="158">
        <v>203</v>
      </c>
      <c r="F310" s="104">
        <f t="shared" si="8"/>
        <v>1</v>
      </c>
      <c r="G310" s="158">
        <v>27</v>
      </c>
      <c r="H310" s="104">
        <f t="shared" si="9"/>
        <v>6.51851851851852</v>
      </c>
    </row>
    <row r="311" ht="15" spans="1:8">
      <c r="A311" s="218">
        <v>2040301</v>
      </c>
      <c r="B311" s="98" t="s">
        <v>105</v>
      </c>
      <c r="C311" s="216"/>
      <c r="D311" s="216"/>
      <c r="E311" s="158">
        <v>0</v>
      </c>
      <c r="F311" s="104"/>
      <c r="G311" s="158">
        <v>0</v>
      </c>
      <c r="H311" s="104"/>
    </row>
    <row r="312" ht="15" spans="1:8">
      <c r="A312" s="218">
        <v>2040302</v>
      </c>
      <c r="B312" s="98" t="s">
        <v>106</v>
      </c>
      <c r="C312" s="216"/>
      <c r="D312" s="216"/>
      <c r="E312" s="158">
        <v>0</v>
      </c>
      <c r="F312" s="104"/>
      <c r="G312" s="158">
        <v>0</v>
      </c>
      <c r="H312" s="104"/>
    </row>
    <row r="313" ht="15" spans="1:8">
      <c r="A313" s="218">
        <v>2040303</v>
      </c>
      <c r="B313" s="98" t="s">
        <v>107</v>
      </c>
      <c r="C313" s="216"/>
      <c r="D313" s="216"/>
      <c r="E313" s="158">
        <v>0</v>
      </c>
      <c r="F313" s="104"/>
      <c r="G313" s="158">
        <v>0</v>
      </c>
      <c r="H313" s="104"/>
    </row>
    <row r="314" ht="15" spans="1:8">
      <c r="A314" s="218">
        <v>2040304</v>
      </c>
      <c r="B314" s="98" t="s">
        <v>293</v>
      </c>
      <c r="C314" s="216"/>
      <c r="D314" s="216"/>
      <c r="E314" s="158">
        <v>3</v>
      </c>
      <c r="F314" s="104"/>
      <c r="G314" s="158">
        <v>27</v>
      </c>
      <c r="H314" s="104">
        <f t="shared" si="9"/>
        <v>-0.888888888888889</v>
      </c>
    </row>
    <row r="315" ht="15" spans="1:8">
      <c r="A315" s="218">
        <v>2040350</v>
      </c>
      <c r="B315" s="98" t="s">
        <v>114</v>
      </c>
      <c r="C315" s="216"/>
      <c r="D315" s="216"/>
      <c r="E315" s="158">
        <v>0</v>
      </c>
      <c r="F315" s="104"/>
      <c r="G315" s="158">
        <v>0</v>
      </c>
      <c r="H315" s="104"/>
    </row>
    <row r="316" ht="15" spans="1:8">
      <c r="A316" s="218">
        <v>2040399</v>
      </c>
      <c r="B316" s="98" t="s">
        <v>294</v>
      </c>
      <c r="C316" s="216"/>
      <c r="D316" s="216"/>
      <c r="E316" s="158">
        <v>200</v>
      </c>
      <c r="F316" s="104"/>
      <c r="G316" s="158">
        <v>0</v>
      </c>
      <c r="H316" s="104"/>
    </row>
    <row r="317" ht="15" spans="1:8">
      <c r="A317" s="217">
        <v>20404</v>
      </c>
      <c r="B317" s="136" t="s">
        <v>295</v>
      </c>
      <c r="C317" s="216">
        <v>131</v>
      </c>
      <c r="D317" s="158">
        <v>131</v>
      </c>
      <c r="E317" s="158">
        <v>131</v>
      </c>
      <c r="F317" s="104">
        <f t="shared" ref="F317:F334" si="10">E317/D317</f>
        <v>1</v>
      </c>
      <c r="G317" s="158">
        <v>114</v>
      </c>
      <c r="H317" s="104">
        <f t="shared" si="9"/>
        <v>0.149122807017544</v>
      </c>
    </row>
    <row r="318" ht="15" spans="1:8">
      <c r="A318" s="218">
        <v>2040401</v>
      </c>
      <c r="B318" s="98" t="s">
        <v>105</v>
      </c>
      <c r="C318" s="216"/>
      <c r="D318" s="216"/>
      <c r="E318" s="158">
        <v>131</v>
      </c>
      <c r="F318" s="104"/>
      <c r="G318" s="158">
        <v>114</v>
      </c>
      <c r="H318" s="104">
        <f t="shared" si="9"/>
        <v>0.149122807017544</v>
      </c>
    </row>
    <row r="319" ht="15" spans="1:8">
      <c r="A319" s="218">
        <v>2040402</v>
      </c>
      <c r="B319" s="98" t="s">
        <v>106</v>
      </c>
      <c r="C319" s="216"/>
      <c r="D319" s="216"/>
      <c r="E319" s="158">
        <v>0</v>
      </c>
      <c r="F319" s="104"/>
      <c r="G319" s="158">
        <v>0</v>
      </c>
      <c r="H319" s="104"/>
    </row>
    <row r="320" ht="15" spans="1:8">
      <c r="A320" s="218">
        <v>2040403</v>
      </c>
      <c r="B320" s="98" t="s">
        <v>107</v>
      </c>
      <c r="C320" s="216"/>
      <c r="D320" s="216"/>
      <c r="E320" s="158">
        <v>0</v>
      </c>
      <c r="F320" s="104"/>
      <c r="G320" s="158">
        <v>0</v>
      </c>
      <c r="H320" s="104"/>
    </row>
    <row r="321" ht="15" spans="1:8">
      <c r="A321" s="218">
        <v>2040409</v>
      </c>
      <c r="B321" s="98" t="s">
        <v>296</v>
      </c>
      <c r="C321" s="216"/>
      <c r="D321" s="216"/>
      <c r="E321" s="158">
        <v>0</v>
      </c>
      <c r="F321" s="104"/>
      <c r="G321" s="158">
        <v>0</v>
      </c>
      <c r="H321" s="104"/>
    </row>
    <row r="322" ht="15" spans="1:8">
      <c r="A322" s="218">
        <v>2040410</v>
      </c>
      <c r="B322" s="98" t="s">
        <v>297</v>
      </c>
      <c r="C322" s="216"/>
      <c r="D322" s="216"/>
      <c r="E322" s="158">
        <v>0</v>
      </c>
      <c r="F322" s="104"/>
      <c r="G322" s="158">
        <v>0</v>
      </c>
      <c r="H322" s="104"/>
    </row>
    <row r="323" ht="15" spans="1:8">
      <c r="A323" s="218">
        <v>2040450</v>
      </c>
      <c r="B323" s="98" t="s">
        <v>114</v>
      </c>
      <c r="C323" s="216"/>
      <c r="D323" s="216"/>
      <c r="E323" s="158">
        <v>0</v>
      </c>
      <c r="F323" s="104"/>
      <c r="G323" s="158">
        <v>0</v>
      </c>
      <c r="H323" s="104"/>
    </row>
    <row r="324" ht="15" spans="1:8">
      <c r="A324" s="218">
        <v>2040499</v>
      </c>
      <c r="B324" s="98" t="s">
        <v>298</v>
      </c>
      <c r="C324" s="216"/>
      <c r="D324" s="216"/>
      <c r="E324" s="158">
        <v>0</v>
      </c>
      <c r="F324" s="104"/>
      <c r="G324" s="158">
        <v>0</v>
      </c>
      <c r="H324" s="104"/>
    </row>
    <row r="325" ht="15" spans="1:8">
      <c r="A325" s="217">
        <v>20405</v>
      </c>
      <c r="B325" s="136" t="s">
        <v>299</v>
      </c>
      <c r="C325" s="216">
        <v>401</v>
      </c>
      <c r="D325" s="158">
        <v>401</v>
      </c>
      <c r="E325" s="158">
        <v>401</v>
      </c>
      <c r="F325" s="104">
        <f t="shared" si="10"/>
        <v>1</v>
      </c>
      <c r="G325" s="158">
        <v>300</v>
      </c>
      <c r="H325" s="104">
        <f t="shared" si="9"/>
        <v>0.336666666666667</v>
      </c>
    </row>
    <row r="326" ht="15" spans="1:8">
      <c r="A326" s="218">
        <v>2040501</v>
      </c>
      <c r="B326" s="98" t="s">
        <v>105</v>
      </c>
      <c r="C326" s="216"/>
      <c r="D326" s="216"/>
      <c r="E326" s="158">
        <v>401</v>
      </c>
      <c r="F326" s="104"/>
      <c r="G326" s="158">
        <v>0</v>
      </c>
      <c r="H326" s="104"/>
    </row>
    <row r="327" ht="15" spans="1:8">
      <c r="A327" s="218">
        <v>2040502</v>
      </c>
      <c r="B327" s="98" t="s">
        <v>106</v>
      </c>
      <c r="C327" s="216"/>
      <c r="D327" s="216"/>
      <c r="E327" s="158">
        <v>0</v>
      </c>
      <c r="F327" s="104"/>
      <c r="G327" s="158">
        <v>0</v>
      </c>
      <c r="H327" s="104"/>
    </row>
    <row r="328" ht="15" spans="1:8">
      <c r="A328" s="218">
        <v>2040503</v>
      </c>
      <c r="B328" s="98" t="s">
        <v>107</v>
      </c>
      <c r="C328" s="216"/>
      <c r="D328" s="216"/>
      <c r="E328" s="158">
        <v>0</v>
      </c>
      <c r="F328" s="104"/>
      <c r="G328" s="158">
        <v>0</v>
      </c>
      <c r="H328" s="104"/>
    </row>
    <row r="329" ht="15" spans="1:8">
      <c r="A329" s="218">
        <v>2040504</v>
      </c>
      <c r="B329" s="98" t="s">
        <v>300</v>
      </c>
      <c r="C329" s="216"/>
      <c r="D329" s="216"/>
      <c r="E329" s="158">
        <v>0</v>
      </c>
      <c r="F329" s="104"/>
      <c r="G329" s="158">
        <v>0</v>
      </c>
      <c r="H329" s="104"/>
    </row>
    <row r="330" ht="15" spans="1:8">
      <c r="A330" s="218">
        <v>2040505</v>
      </c>
      <c r="B330" s="98" t="s">
        <v>301</v>
      </c>
      <c r="C330" s="216"/>
      <c r="D330" s="216"/>
      <c r="E330" s="158">
        <v>0</v>
      </c>
      <c r="F330" s="104"/>
      <c r="G330" s="158">
        <v>0</v>
      </c>
      <c r="H330" s="104"/>
    </row>
    <row r="331" ht="15" spans="1:8">
      <c r="A331" s="218">
        <v>2040506</v>
      </c>
      <c r="B331" s="98" t="s">
        <v>302</v>
      </c>
      <c r="C331" s="216"/>
      <c r="D331" s="216"/>
      <c r="E331" s="158">
        <v>0</v>
      </c>
      <c r="F331" s="104"/>
      <c r="G331" s="158">
        <v>300</v>
      </c>
      <c r="H331" s="104">
        <f t="shared" ref="H331:H394" si="11">(E331-G331)/G331</f>
        <v>-1</v>
      </c>
    </row>
    <row r="332" ht="15" spans="1:8">
      <c r="A332" s="218">
        <v>2040550</v>
      </c>
      <c r="B332" s="98" t="s">
        <v>114</v>
      </c>
      <c r="C332" s="216"/>
      <c r="D332" s="216"/>
      <c r="E332" s="158">
        <v>0</v>
      </c>
      <c r="F332" s="104"/>
      <c r="G332" s="158">
        <v>0</v>
      </c>
      <c r="H332" s="104"/>
    </row>
    <row r="333" ht="15" spans="1:8">
      <c r="A333" s="218">
        <v>2040599</v>
      </c>
      <c r="B333" s="98" t="s">
        <v>303</v>
      </c>
      <c r="C333" s="216"/>
      <c r="D333" s="216"/>
      <c r="E333" s="158">
        <v>0</v>
      </c>
      <c r="F333" s="104"/>
      <c r="G333" s="158">
        <v>0</v>
      </c>
      <c r="H333" s="104"/>
    </row>
    <row r="334" ht="15" spans="1:8">
      <c r="A334" s="217">
        <v>20406</v>
      </c>
      <c r="B334" s="136" t="s">
        <v>304</v>
      </c>
      <c r="C334" s="216">
        <v>1809</v>
      </c>
      <c r="D334" s="158">
        <v>1821</v>
      </c>
      <c r="E334" s="158">
        <v>1821</v>
      </c>
      <c r="F334" s="104">
        <f t="shared" si="10"/>
        <v>1</v>
      </c>
      <c r="G334" s="158">
        <v>1623</v>
      </c>
      <c r="H334" s="104">
        <f t="shared" si="11"/>
        <v>0.121996303142329</v>
      </c>
    </row>
    <row r="335" ht="15" spans="1:8">
      <c r="A335" s="218">
        <v>2040601</v>
      </c>
      <c r="B335" s="98" t="s">
        <v>105</v>
      </c>
      <c r="C335" s="216"/>
      <c r="D335" s="216"/>
      <c r="E335" s="158">
        <v>1099</v>
      </c>
      <c r="F335" s="104"/>
      <c r="G335" s="158">
        <v>1187</v>
      </c>
      <c r="H335" s="104">
        <f t="shared" si="11"/>
        <v>-0.0741364785172704</v>
      </c>
    </row>
    <row r="336" ht="15" spans="1:8">
      <c r="A336" s="218">
        <v>2040602</v>
      </c>
      <c r="B336" s="98" t="s">
        <v>106</v>
      </c>
      <c r="C336" s="216"/>
      <c r="D336" s="216"/>
      <c r="E336" s="158">
        <v>150</v>
      </c>
      <c r="F336" s="104"/>
      <c r="G336" s="158">
        <v>47</v>
      </c>
      <c r="H336" s="104">
        <f t="shared" si="11"/>
        <v>2.19148936170213</v>
      </c>
    </row>
    <row r="337" ht="15" spans="1:8">
      <c r="A337" s="218">
        <v>2040603</v>
      </c>
      <c r="B337" s="98" t="s">
        <v>107</v>
      </c>
      <c r="C337" s="216"/>
      <c r="D337" s="216"/>
      <c r="E337" s="158">
        <v>0</v>
      </c>
      <c r="F337" s="104"/>
      <c r="G337" s="158">
        <v>16</v>
      </c>
      <c r="H337" s="104">
        <f t="shared" si="11"/>
        <v>-1</v>
      </c>
    </row>
    <row r="338" ht="15" spans="1:8">
      <c r="A338" s="218">
        <v>2040604</v>
      </c>
      <c r="B338" s="98" t="s">
        <v>305</v>
      </c>
      <c r="C338" s="216"/>
      <c r="D338" s="216"/>
      <c r="E338" s="158">
        <v>8</v>
      </c>
      <c r="F338" s="104"/>
      <c r="G338" s="158">
        <v>62</v>
      </c>
      <c r="H338" s="104">
        <f t="shared" si="11"/>
        <v>-0.870967741935484</v>
      </c>
    </row>
    <row r="339" ht="15" spans="1:8">
      <c r="A339" s="218">
        <v>2040605</v>
      </c>
      <c r="B339" s="98" t="s">
        <v>306</v>
      </c>
      <c r="C339" s="216"/>
      <c r="D339" s="216"/>
      <c r="E339" s="158">
        <v>20</v>
      </c>
      <c r="F339" s="104"/>
      <c r="G339" s="158">
        <v>40</v>
      </c>
      <c r="H339" s="104">
        <f t="shared" si="11"/>
        <v>-0.5</v>
      </c>
    </row>
    <row r="340" ht="15" spans="1:8">
      <c r="A340" s="218">
        <v>2040606</v>
      </c>
      <c r="B340" s="98" t="s">
        <v>307</v>
      </c>
      <c r="C340" s="216"/>
      <c r="D340" s="216"/>
      <c r="E340" s="158">
        <v>0</v>
      </c>
      <c r="F340" s="104"/>
      <c r="G340" s="158">
        <v>0</v>
      </c>
      <c r="H340" s="104"/>
    </row>
    <row r="341" ht="15" spans="1:8">
      <c r="A341" s="218">
        <v>2040607</v>
      </c>
      <c r="B341" s="98" t="s">
        <v>308</v>
      </c>
      <c r="C341" s="216"/>
      <c r="D341" s="216"/>
      <c r="E341" s="158">
        <v>10</v>
      </c>
      <c r="F341" s="104"/>
      <c r="G341" s="158">
        <v>92</v>
      </c>
      <c r="H341" s="104">
        <f t="shared" si="11"/>
        <v>-0.891304347826087</v>
      </c>
    </row>
    <row r="342" ht="15" spans="1:8">
      <c r="A342" s="218">
        <v>2040608</v>
      </c>
      <c r="B342" s="98" t="s">
        <v>309</v>
      </c>
      <c r="C342" s="216"/>
      <c r="D342" s="216"/>
      <c r="E342" s="158">
        <v>0</v>
      </c>
      <c r="F342" s="104"/>
      <c r="G342" s="158">
        <v>0</v>
      </c>
      <c r="H342" s="104"/>
    </row>
    <row r="343" ht="15" spans="1:8">
      <c r="A343" s="218">
        <v>2040610</v>
      </c>
      <c r="B343" s="98" t="s">
        <v>310</v>
      </c>
      <c r="C343" s="216"/>
      <c r="D343" s="216"/>
      <c r="E343" s="158">
        <v>22</v>
      </c>
      <c r="F343" s="104"/>
      <c r="G343" s="158">
        <v>58</v>
      </c>
      <c r="H343" s="104">
        <f t="shared" si="11"/>
        <v>-0.620689655172414</v>
      </c>
    </row>
    <row r="344" ht="15" spans="1:8">
      <c r="A344" s="218">
        <v>2040612</v>
      </c>
      <c r="B344" s="98" t="s">
        <v>311</v>
      </c>
      <c r="C344" s="216"/>
      <c r="D344" s="216"/>
      <c r="E344" s="158">
        <v>0</v>
      </c>
      <c r="F344" s="104"/>
      <c r="G344" s="158">
        <v>11</v>
      </c>
      <c r="H344" s="104">
        <f t="shared" si="11"/>
        <v>-1</v>
      </c>
    </row>
    <row r="345" ht="15" spans="1:8">
      <c r="A345" s="218">
        <v>2040613</v>
      </c>
      <c r="B345" s="98" t="s">
        <v>146</v>
      </c>
      <c r="C345" s="216"/>
      <c r="D345" s="216"/>
      <c r="E345" s="158">
        <v>0</v>
      </c>
      <c r="F345" s="104"/>
      <c r="G345" s="158">
        <v>0</v>
      </c>
      <c r="H345" s="104"/>
    </row>
    <row r="346" ht="15" spans="1:8">
      <c r="A346" s="218">
        <v>2040650</v>
      </c>
      <c r="B346" s="98" t="s">
        <v>114</v>
      </c>
      <c r="C346" s="216"/>
      <c r="D346" s="216"/>
      <c r="E346" s="158">
        <v>0</v>
      </c>
      <c r="F346" s="104"/>
      <c r="G346" s="158">
        <v>0</v>
      </c>
      <c r="H346" s="104"/>
    </row>
    <row r="347" ht="15" spans="1:8">
      <c r="A347" s="218">
        <v>2040699</v>
      </c>
      <c r="B347" s="98" t="s">
        <v>312</v>
      </c>
      <c r="C347" s="216"/>
      <c r="D347" s="216"/>
      <c r="E347" s="158">
        <v>512</v>
      </c>
      <c r="F347" s="104"/>
      <c r="G347" s="158">
        <v>110</v>
      </c>
      <c r="H347" s="104">
        <f t="shared" si="11"/>
        <v>3.65454545454545</v>
      </c>
    </row>
    <row r="348" ht="15" spans="1:8">
      <c r="A348" s="217">
        <v>20407</v>
      </c>
      <c r="B348" s="136" t="s">
        <v>313</v>
      </c>
      <c r="C348" s="216"/>
      <c r="D348" s="216"/>
      <c r="E348" s="158"/>
      <c r="F348" s="104"/>
      <c r="G348" s="158">
        <v>0</v>
      </c>
      <c r="H348" s="104"/>
    </row>
    <row r="349" ht="15" spans="1:8">
      <c r="A349" s="218">
        <v>2040701</v>
      </c>
      <c r="B349" s="98" t="s">
        <v>105</v>
      </c>
      <c r="C349" s="216"/>
      <c r="D349" s="216"/>
      <c r="E349" s="158"/>
      <c r="F349" s="104"/>
      <c r="G349" s="158">
        <v>0</v>
      </c>
      <c r="H349" s="104"/>
    </row>
    <row r="350" ht="15" spans="1:8">
      <c r="A350" s="218">
        <v>2040702</v>
      </c>
      <c r="B350" s="98" t="s">
        <v>106</v>
      </c>
      <c r="C350" s="216"/>
      <c r="D350" s="216"/>
      <c r="E350" s="158"/>
      <c r="F350" s="104"/>
      <c r="G350" s="158">
        <v>0</v>
      </c>
      <c r="H350" s="104"/>
    </row>
    <row r="351" ht="15" spans="1:8">
      <c r="A351" s="218">
        <v>2040703</v>
      </c>
      <c r="B351" s="98" t="s">
        <v>107</v>
      </c>
      <c r="C351" s="216"/>
      <c r="D351" s="216"/>
      <c r="E351" s="158"/>
      <c r="F351" s="104"/>
      <c r="G351" s="158">
        <v>0</v>
      </c>
      <c r="H351" s="104"/>
    </row>
    <row r="352" ht="15" spans="1:8">
      <c r="A352" s="218">
        <v>2040704</v>
      </c>
      <c r="B352" s="98" t="s">
        <v>314</v>
      </c>
      <c r="C352" s="216"/>
      <c r="D352" s="216"/>
      <c r="E352" s="158"/>
      <c r="F352" s="104"/>
      <c r="G352" s="158">
        <v>0</v>
      </c>
      <c r="H352" s="104"/>
    </row>
    <row r="353" ht="15" spans="1:8">
      <c r="A353" s="218">
        <v>2040705</v>
      </c>
      <c r="B353" s="98" t="s">
        <v>315</v>
      </c>
      <c r="C353" s="216"/>
      <c r="D353" s="216"/>
      <c r="E353" s="158"/>
      <c r="F353" s="104"/>
      <c r="G353" s="158">
        <v>0</v>
      </c>
      <c r="H353" s="104"/>
    </row>
    <row r="354" ht="15" spans="1:8">
      <c r="A354" s="218">
        <v>2040706</v>
      </c>
      <c r="B354" s="98" t="s">
        <v>316</v>
      </c>
      <c r="C354" s="216"/>
      <c r="D354" s="216"/>
      <c r="E354" s="158"/>
      <c r="F354" s="104"/>
      <c r="G354" s="158">
        <v>0</v>
      </c>
      <c r="H354" s="104"/>
    </row>
    <row r="355" ht="15" spans="1:8">
      <c r="A355" s="218">
        <v>2040707</v>
      </c>
      <c r="B355" s="98" t="s">
        <v>146</v>
      </c>
      <c r="C355" s="216"/>
      <c r="D355" s="216"/>
      <c r="E355" s="158"/>
      <c r="F355" s="104"/>
      <c r="G355" s="158">
        <v>0</v>
      </c>
      <c r="H355" s="104"/>
    </row>
    <row r="356" ht="15" spans="1:8">
      <c r="A356" s="218">
        <v>2040750</v>
      </c>
      <c r="B356" s="98" t="s">
        <v>114</v>
      </c>
      <c r="C356" s="216"/>
      <c r="D356" s="216"/>
      <c r="E356" s="158"/>
      <c r="F356" s="104"/>
      <c r="G356" s="158">
        <v>0</v>
      </c>
      <c r="H356" s="104"/>
    </row>
    <row r="357" ht="15" spans="1:8">
      <c r="A357" s="218">
        <v>2040799</v>
      </c>
      <c r="B357" s="98" t="s">
        <v>317</v>
      </c>
      <c r="C357" s="216"/>
      <c r="D357" s="216"/>
      <c r="E357" s="158"/>
      <c r="F357" s="104"/>
      <c r="G357" s="158">
        <v>0</v>
      </c>
      <c r="H357" s="104"/>
    </row>
    <row r="358" ht="15" spans="1:8">
      <c r="A358" s="217">
        <v>20408</v>
      </c>
      <c r="B358" s="136" t="s">
        <v>318</v>
      </c>
      <c r="C358" s="216"/>
      <c r="D358" s="216"/>
      <c r="E358" s="158"/>
      <c r="F358" s="104"/>
      <c r="G358" s="158">
        <v>8</v>
      </c>
      <c r="H358" s="104">
        <f t="shared" si="11"/>
        <v>-1</v>
      </c>
    </row>
    <row r="359" ht="15" spans="1:8">
      <c r="A359" s="218">
        <v>2040801</v>
      </c>
      <c r="B359" s="98" t="s">
        <v>105</v>
      </c>
      <c r="C359" s="216"/>
      <c r="D359" s="216"/>
      <c r="E359" s="158"/>
      <c r="F359" s="104"/>
      <c r="G359" s="158">
        <v>0</v>
      </c>
      <c r="H359" s="104"/>
    </row>
    <row r="360" ht="15" spans="1:8">
      <c r="A360" s="218">
        <v>2040802</v>
      </c>
      <c r="B360" s="98" t="s">
        <v>106</v>
      </c>
      <c r="C360" s="216"/>
      <c r="D360" s="216"/>
      <c r="E360" s="158"/>
      <c r="F360" s="104"/>
      <c r="G360" s="158">
        <v>8</v>
      </c>
      <c r="H360" s="104">
        <f t="shared" si="11"/>
        <v>-1</v>
      </c>
    </row>
    <row r="361" ht="15" spans="1:8">
      <c r="A361" s="218">
        <v>2040803</v>
      </c>
      <c r="B361" s="98" t="s">
        <v>107</v>
      </c>
      <c r="C361" s="216"/>
      <c r="D361" s="216"/>
      <c r="E361" s="158"/>
      <c r="F361" s="104"/>
      <c r="G361" s="158">
        <v>0</v>
      </c>
      <c r="H361" s="104"/>
    </row>
    <row r="362" ht="15" spans="1:8">
      <c r="A362" s="218">
        <v>2040804</v>
      </c>
      <c r="B362" s="98" t="s">
        <v>319</v>
      </c>
      <c r="C362" s="216"/>
      <c r="D362" s="216"/>
      <c r="E362" s="158"/>
      <c r="F362" s="104"/>
      <c r="G362" s="158">
        <v>0</v>
      </c>
      <c r="H362" s="104"/>
    </row>
    <row r="363" ht="15" spans="1:8">
      <c r="A363" s="218">
        <v>2040805</v>
      </c>
      <c r="B363" s="98" t="s">
        <v>320</v>
      </c>
      <c r="C363" s="216"/>
      <c r="D363" s="216"/>
      <c r="E363" s="158"/>
      <c r="F363" s="104"/>
      <c r="G363" s="158">
        <v>0</v>
      </c>
      <c r="H363" s="104"/>
    </row>
    <row r="364" ht="15" spans="1:8">
      <c r="A364" s="218">
        <v>2040806</v>
      </c>
      <c r="B364" s="98" t="s">
        <v>321</v>
      </c>
      <c r="C364" s="216"/>
      <c r="D364" s="216"/>
      <c r="E364" s="158"/>
      <c r="F364" s="104"/>
      <c r="G364" s="158">
        <v>0</v>
      </c>
      <c r="H364" s="104"/>
    </row>
    <row r="365" ht="15" spans="1:8">
      <c r="A365" s="218">
        <v>2040807</v>
      </c>
      <c r="B365" s="98" t="s">
        <v>146</v>
      </c>
      <c r="C365" s="216"/>
      <c r="D365" s="216"/>
      <c r="E365" s="158"/>
      <c r="F365" s="104"/>
      <c r="G365" s="158">
        <v>0</v>
      </c>
      <c r="H365" s="104"/>
    </row>
    <row r="366" ht="15" spans="1:8">
      <c r="A366" s="218">
        <v>2040850</v>
      </c>
      <c r="B366" s="98" t="s">
        <v>114</v>
      </c>
      <c r="C366" s="216"/>
      <c r="D366" s="216"/>
      <c r="E366" s="158"/>
      <c r="F366" s="104"/>
      <c r="G366" s="158">
        <v>0</v>
      </c>
      <c r="H366" s="104"/>
    </row>
    <row r="367" ht="15" spans="1:8">
      <c r="A367" s="218">
        <v>2040899</v>
      </c>
      <c r="B367" s="98" t="s">
        <v>322</v>
      </c>
      <c r="C367" s="216"/>
      <c r="D367" s="216"/>
      <c r="E367" s="158"/>
      <c r="F367" s="104"/>
      <c r="G367" s="158">
        <v>0</v>
      </c>
      <c r="H367" s="104"/>
    </row>
    <row r="368" ht="15" spans="1:8">
      <c r="A368" s="217">
        <v>20409</v>
      </c>
      <c r="B368" s="136" t="s">
        <v>323</v>
      </c>
      <c r="C368" s="216"/>
      <c r="D368" s="216"/>
      <c r="E368" s="158"/>
      <c r="F368" s="104"/>
      <c r="G368" s="158">
        <v>0</v>
      </c>
      <c r="H368" s="104"/>
    </row>
    <row r="369" ht="15" spans="1:8">
      <c r="A369" s="218">
        <v>2040901</v>
      </c>
      <c r="B369" s="98" t="s">
        <v>105</v>
      </c>
      <c r="C369" s="216"/>
      <c r="D369" s="216"/>
      <c r="E369" s="158"/>
      <c r="F369" s="104"/>
      <c r="G369" s="158">
        <v>0</v>
      </c>
      <c r="H369" s="104"/>
    </row>
    <row r="370" ht="15" spans="1:8">
      <c r="A370" s="218">
        <v>2040902</v>
      </c>
      <c r="B370" s="98" t="s">
        <v>106</v>
      </c>
      <c r="C370" s="216"/>
      <c r="D370" s="216"/>
      <c r="E370" s="158"/>
      <c r="F370" s="104"/>
      <c r="G370" s="158">
        <v>0</v>
      </c>
      <c r="H370" s="104"/>
    </row>
    <row r="371" ht="15" spans="1:8">
      <c r="A371" s="218">
        <v>2040903</v>
      </c>
      <c r="B371" s="98" t="s">
        <v>107</v>
      </c>
      <c r="C371" s="216"/>
      <c r="D371" s="216"/>
      <c r="E371" s="158"/>
      <c r="F371" s="104"/>
      <c r="G371" s="158">
        <v>0</v>
      </c>
      <c r="H371" s="104"/>
    </row>
    <row r="372" ht="15" spans="1:8">
      <c r="A372" s="218">
        <v>2040904</v>
      </c>
      <c r="B372" s="98" t="s">
        <v>324</v>
      </c>
      <c r="C372" s="216"/>
      <c r="D372" s="216"/>
      <c r="E372" s="158"/>
      <c r="F372" s="104"/>
      <c r="G372" s="158">
        <v>0</v>
      </c>
      <c r="H372" s="104"/>
    </row>
    <row r="373" ht="15" spans="1:8">
      <c r="A373" s="218">
        <v>2040905</v>
      </c>
      <c r="B373" s="98" t="s">
        <v>325</v>
      </c>
      <c r="C373" s="216"/>
      <c r="D373" s="216"/>
      <c r="E373" s="158"/>
      <c r="F373" s="104"/>
      <c r="G373" s="158">
        <v>0</v>
      </c>
      <c r="H373" s="104"/>
    </row>
    <row r="374" ht="15" spans="1:8">
      <c r="A374" s="218">
        <v>2040950</v>
      </c>
      <c r="B374" s="98" t="s">
        <v>114</v>
      </c>
      <c r="C374" s="216"/>
      <c r="D374" s="216"/>
      <c r="E374" s="158"/>
      <c r="F374" s="104"/>
      <c r="G374" s="158">
        <v>0</v>
      </c>
      <c r="H374" s="104"/>
    </row>
    <row r="375" ht="15" spans="1:8">
      <c r="A375" s="218">
        <v>2040999</v>
      </c>
      <c r="B375" s="98" t="s">
        <v>326</v>
      </c>
      <c r="C375" s="216"/>
      <c r="D375" s="216"/>
      <c r="E375" s="158"/>
      <c r="F375" s="104"/>
      <c r="G375" s="158">
        <v>0</v>
      </c>
      <c r="H375" s="104"/>
    </row>
    <row r="376" ht="15" spans="1:8">
      <c r="A376" s="217">
        <v>20410</v>
      </c>
      <c r="B376" s="136" t="s">
        <v>327</v>
      </c>
      <c r="C376" s="216"/>
      <c r="D376" s="216"/>
      <c r="E376" s="158"/>
      <c r="F376" s="104"/>
      <c r="G376" s="158"/>
      <c r="H376" s="104"/>
    </row>
    <row r="377" ht="15" spans="1:8">
      <c r="A377" s="218">
        <v>2041001</v>
      </c>
      <c r="B377" s="98" t="s">
        <v>105</v>
      </c>
      <c r="C377" s="216"/>
      <c r="D377" s="216"/>
      <c r="E377" s="158"/>
      <c r="F377" s="104"/>
      <c r="G377" s="158"/>
      <c r="H377" s="104"/>
    </row>
    <row r="378" ht="15" spans="1:8">
      <c r="A378" s="218">
        <v>2041002</v>
      </c>
      <c r="B378" s="98" t="s">
        <v>106</v>
      </c>
      <c r="C378" s="216"/>
      <c r="D378" s="216"/>
      <c r="E378" s="158"/>
      <c r="F378" s="104"/>
      <c r="G378" s="158"/>
      <c r="H378" s="104"/>
    </row>
    <row r="379" ht="15" spans="1:8">
      <c r="A379" s="218">
        <v>2041006</v>
      </c>
      <c r="B379" s="98" t="s">
        <v>146</v>
      </c>
      <c r="C379" s="216"/>
      <c r="D379" s="216"/>
      <c r="E379" s="158"/>
      <c r="F379" s="104"/>
      <c r="G379" s="158"/>
      <c r="H379" s="104"/>
    </row>
    <row r="380" ht="15" spans="1:8">
      <c r="A380" s="218">
        <v>2041007</v>
      </c>
      <c r="B380" s="98" t="s">
        <v>328</v>
      </c>
      <c r="C380" s="216"/>
      <c r="D380" s="216"/>
      <c r="E380" s="158"/>
      <c r="F380" s="104"/>
      <c r="G380" s="158"/>
      <c r="H380" s="104"/>
    </row>
    <row r="381" ht="15" spans="1:8">
      <c r="A381" s="218">
        <v>2041099</v>
      </c>
      <c r="B381" s="98" t="s">
        <v>329</v>
      </c>
      <c r="C381" s="216"/>
      <c r="D381" s="216"/>
      <c r="E381" s="158"/>
      <c r="F381" s="104"/>
      <c r="G381" s="158"/>
      <c r="H381" s="104"/>
    </row>
    <row r="382" ht="15" spans="1:8">
      <c r="A382" s="217">
        <v>20499</v>
      </c>
      <c r="B382" s="136" t="s">
        <v>330</v>
      </c>
      <c r="C382" s="216">
        <v>1042</v>
      </c>
      <c r="D382" s="158">
        <v>1048</v>
      </c>
      <c r="E382" s="158">
        <v>1048</v>
      </c>
      <c r="F382" s="104">
        <f t="shared" ref="F382:F438" si="12">E382/D382</f>
        <v>1</v>
      </c>
      <c r="G382" s="158">
        <v>640</v>
      </c>
      <c r="H382" s="104">
        <f t="shared" si="11"/>
        <v>0.6375</v>
      </c>
    </row>
    <row r="383" ht="15" spans="1:8">
      <c r="A383" s="218">
        <v>2049902</v>
      </c>
      <c r="B383" s="98" t="s">
        <v>331</v>
      </c>
      <c r="C383" s="216"/>
      <c r="D383" s="158"/>
      <c r="E383" s="158"/>
      <c r="F383" s="104"/>
      <c r="G383" s="158"/>
      <c r="H383" s="104"/>
    </row>
    <row r="384" ht="15" spans="1:8">
      <c r="A384" s="218">
        <v>2049999</v>
      </c>
      <c r="B384" s="98" t="s">
        <v>332</v>
      </c>
      <c r="C384" s="216"/>
      <c r="D384" s="216"/>
      <c r="E384" s="158">
        <v>1048</v>
      </c>
      <c r="F384" s="104"/>
      <c r="G384" s="158">
        <v>640</v>
      </c>
      <c r="H384" s="104">
        <f t="shared" si="11"/>
        <v>0.6375</v>
      </c>
    </row>
    <row r="385" ht="15" spans="1:8">
      <c r="A385" s="217">
        <v>205</v>
      </c>
      <c r="B385" s="136" t="s">
        <v>333</v>
      </c>
      <c r="C385" s="216">
        <v>95745</v>
      </c>
      <c r="D385" s="158">
        <v>87463</v>
      </c>
      <c r="E385" s="158">
        <v>87463</v>
      </c>
      <c r="F385" s="104">
        <f t="shared" si="12"/>
        <v>1</v>
      </c>
      <c r="G385" s="158">
        <v>94401</v>
      </c>
      <c r="H385" s="104">
        <f t="shared" si="11"/>
        <v>-0.0734949841633034</v>
      </c>
    </row>
    <row r="386" ht="15" spans="1:8">
      <c r="A386" s="217">
        <v>20501</v>
      </c>
      <c r="B386" s="136" t="s">
        <v>334</v>
      </c>
      <c r="C386" s="216">
        <v>3570</v>
      </c>
      <c r="D386" s="158">
        <v>3570</v>
      </c>
      <c r="E386" s="158">
        <v>3570</v>
      </c>
      <c r="F386" s="104">
        <f t="shared" si="12"/>
        <v>1</v>
      </c>
      <c r="G386" s="158">
        <v>1589</v>
      </c>
      <c r="H386" s="104">
        <f t="shared" si="11"/>
        <v>1.24669603524229</v>
      </c>
    </row>
    <row r="387" ht="15" spans="1:8">
      <c r="A387" s="218">
        <v>2050101</v>
      </c>
      <c r="B387" s="98" t="s">
        <v>105</v>
      </c>
      <c r="C387" s="216"/>
      <c r="D387" s="216"/>
      <c r="E387" s="158">
        <v>3435</v>
      </c>
      <c r="F387" s="104"/>
      <c r="G387" s="158">
        <v>1044</v>
      </c>
      <c r="H387" s="104">
        <f t="shared" si="11"/>
        <v>2.29022988505747</v>
      </c>
    </row>
    <row r="388" ht="15" spans="1:8">
      <c r="A388" s="218">
        <v>2050102</v>
      </c>
      <c r="B388" s="98" t="s">
        <v>106</v>
      </c>
      <c r="C388" s="216"/>
      <c r="D388" s="216"/>
      <c r="E388" s="158">
        <v>82</v>
      </c>
      <c r="F388" s="104"/>
      <c r="G388" s="158">
        <v>542</v>
      </c>
      <c r="H388" s="104">
        <f t="shared" si="11"/>
        <v>-0.848708487084871</v>
      </c>
    </row>
    <row r="389" ht="15" spans="1:8">
      <c r="A389" s="218">
        <v>2050103</v>
      </c>
      <c r="B389" s="98" t="s">
        <v>107</v>
      </c>
      <c r="C389" s="216"/>
      <c r="D389" s="216"/>
      <c r="E389" s="158">
        <v>0</v>
      </c>
      <c r="F389" s="104"/>
      <c r="G389" s="158">
        <v>0</v>
      </c>
      <c r="H389" s="104"/>
    </row>
    <row r="390" ht="15" spans="1:8">
      <c r="A390" s="218">
        <v>2050199</v>
      </c>
      <c r="B390" s="98" t="s">
        <v>335</v>
      </c>
      <c r="C390" s="216"/>
      <c r="D390" s="216"/>
      <c r="E390" s="158">
        <v>53</v>
      </c>
      <c r="F390" s="104"/>
      <c r="G390" s="158">
        <v>3</v>
      </c>
      <c r="H390" s="104">
        <f t="shared" si="11"/>
        <v>16.6666666666667</v>
      </c>
    </row>
    <row r="391" ht="15" spans="1:8">
      <c r="A391" s="217">
        <v>20502</v>
      </c>
      <c r="B391" s="136" t="s">
        <v>336</v>
      </c>
      <c r="C391" s="216">
        <v>70317</v>
      </c>
      <c r="D391" s="158">
        <v>61973</v>
      </c>
      <c r="E391" s="158">
        <v>61973</v>
      </c>
      <c r="F391" s="104">
        <f t="shared" si="12"/>
        <v>1</v>
      </c>
      <c r="G391" s="158">
        <v>78216</v>
      </c>
      <c r="H391" s="104">
        <f t="shared" si="11"/>
        <v>-0.207668507722205</v>
      </c>
    </row>
    <row r="392" ht="15" spans="1:8">
      <c r="A392" s="218">
        <v>2050201</v>
      </c>
      <c r="B392" s="98" t="s">
        <v>337</v>
      </c>
      <c r="C392" s="216"/>
      <c r="D392" s="216"/>
      <c r="E392" s="158">
        <v>969</v>
      </c>
      <c r="F392" s="104"/>
      <c r="G392" s="158">
        <v>2115</v>
      </c>
      <c r="H392" s="104">
        <f t="shared" si="11"/>
        <v>-0.541843971631206</v>
      </c>
    </row>
    <row r="393" ht="15" spans="1:8">
      <c r="A393" s="218">
        <v>2050202</v>
      </c>
      <c r="B393" s="98" t="s">
        <v>338</v>
      </c>
      <c r="C393" s="216"/>
      <c r="D393" s="216"/>
      <c r="E393" s="158">
        <v>25599</v>
      </c>
      <c r="F393" s="104"/>
      <c r="G393" s="158">
        <v>34443</v>
      </c>
      <c r="H393" s="104">
        <f t="shared" si="11"/>
        <v>-0.256772058183085</v>
      </c>
    </row>
    <row r="394" ht="15" spans="1:8">
      <c r="A394" s="218">
        <v>2050203</v>
      </c>
      <c r="B394" s="98" t="s">
        <v>339</v>
      </c>
      <c r="C394" s="216"/>
      <c r="D394" s="216"/>
      <c r="E394" s="158">
        <v>22830</v>
      </c>
      <c r="F394" s="104"/>
      <c r="G394" s="158">
        <v>26346</v>
      </c>
      <c r="H394" s="104">
        <f t="shared" si="11"/>
        <v>-0.133454793896607</v>
      </c>
    </row>
    <row r="395" ht="15" spans="1:8">
      <c r="A395" s="218">
        <v>2050204</v>
      </c>
      <c r="B395" s="98" t="s">
        <v>340</v>
      </c>
      <c r="C395" s="216"/>
      <c r="D395" s="216"/>
      <c r="E395" s="158">
        <v>12363</v>
      </c>
      <c r="F395" s="104"/>
      <c r="G395" s="158">
        <v>15128</v>
      </c>
      <c r="H395" s="104">
        <f t="shared" ref="H395:H442" si="13">(E395-G395)/G395</f>
        <v>-0.182773664727657</v>
      </c>
    </row>
    <row r="396" ht="15" spans="1:8">
      <c r="A396" s="218">
        <v>2050205</v>
      </c>
      <c r="B396" s="98" t="s">
        <v>341</v>
      </c>
      <c r="C396" s="216"/>
      <c r="D396" s="216"/>
      <c r="E396" s="158">
        <v>0</v>
      </c>
      <c r="F396" s="104"/>
      <c r="G396" s="158">
        <v>0</v>
      </c>
      <c r="H396" s="104"/>
    </row>
    <row r="397" ht="15" spans="1:8">
      <c r="A397" s="218">
        <v>2050299</v>
      </c>
      <c r="B397" s="98" t="s">
        <v>342</v>
      </c>
      <c r="C397" s="216"/>
      <c r="D397" s="216"/>
      <c r="E397" s="158">
        <v>212</v>
      </c>
      <c r="F397" s="104"/>
      <c r="G397" s="158">
        <v>184</v>
      </c>
      <c r="H397" s="104">
        <f t="shared" si="13"/>
        <v>0.152173913043478</v>
      </c>
    </row>
    <row r="398" ht="15" spans="1:8">
      <c r="A398" s="217">
        <v>20503</v>
      </c>
      <c r="B398" s="136" t="s">
        <v>343</v>
      </c>
      <c r="C398" s="216">
        <v>2812</v>
      </c>
      <c r="D398" s="158">
        <v>2854</v>
      </c>
      <c r="E398" s="158">
        <v>2854</v>
      </c>
      <c r="F398" s="104">
        <f t="shared" si="12"/>
        <v>1</v>
      </c>
      <c r="G398" s="158">
        <v>5047</v>
      </c>
      <c r="H398" s="104">
        <f t="shared" si="13"/>
        <v>-0.434515553794333</v>
      </c>
    </row>
    <row r="399" ht="15" spans="1:8">
      <c r="A399" s="218">
        <v>2050301</v>
      </c>
      <c r="B399" s="98" t="s">
        <v>344</v>
      </c>
      <c r="C399" s="216"/>
      <c r="D399" s="216"/>
      <c r="E399" s="158">
        <v>0</v>
      </c>
      <c r="F399" s="104"/>
      <c r="G399" s="158">
        <v>0</v>
      </c>
      <c r="H399" s="104"/>
    </row>
    <row r="400" ht="15" spans="1:8">
      <c r="A400" s="218">
        <v>2050302</v>
      </c>
      <c r="B400" s="98" t="s">
        <v>345</v>
      </c>
      <c r="C400" s="216"/>
      <c r="D400" s="216"/>
      <c r="E400" s="158">
        <v>2854</v>
      </c>
      <c r="F400" s="104"/>
      <c r="G400" s="158">
        <v>5047</v>
      </c>
      <c r="H400" s="104">
        <f t="shared" si="13"/>
        <v>-0.434515553794333</v>
      </c>
    </row>
    <row r="401" ht="15" spans="1:8">
      <c r="A401" s="218">
        <v>2050303</v>
      </c>
      <c r="B401" s="98" t="s">
        <v>346</v>
      </c>
      <c r="C401" s="216"/>
      <c r="D401" s="216"/>
      <c r="E401" s="158">
        <v>0</v>
      </c>
      <c r="F401" s="104"/>
      <c r="G401" s="158">
        <v>0</v>
      </c>
      <c r="H401" s="104"/>
    </row>
    <row r="402" ht="15" spans="1:8">
      <c r="A402" s="218">
        <v>2050305</v>
      </c>
      <c r="B402" s="98" t="s">
        <v>347</v>
      </c>
      <c r="C402" s="216"/>
      <c r="D402" s="216"/>
      <c r="E402" s="158">
        <v>0</v>
      </c>
      <c r="F402" s="104"/>
      <c r="G402" s="158">
        <v>0</v>
      </c>
      <c r="H402" s="104"/>
    </row>
    <row r="403" ht="15" spans="1:8">
      <c r="A403" s="218">
        <v>2050399</v>
      </c>
      <c r="B403" s="98" t="s">
        <v>348</v>
      </c>
      <c r="C403" s="216"/>
      <c r="D403" s="216"/>
      <c r="E403" s="158">
        <v>0</v>
      </c>
      <c r="F403" s="104"/>
      <c r="G403" s="158">
        <v>0</v>
      </c>
      <c r="H403" s="104"/>
    </row>
    <row r="404" ht="15" spans="1:8">
      <c r="A404" s="217">
        <v>20504</v>
      </c>
      <c r="B404" s="136" t="s">
        <v>349</v>
      </c>
      <c r="C404" s="216"/>
      <c r="D404" s="216"/>
      <c r="E404" s="158">
        <v>0</v>
      </c>
      <c r="F404" s="104"/>
      <c r="G404" s="158">
        <v>3</v>
      </c>
      <c r="H404" s="104">
        <f t="shared" si="13"/>
        <v>-1</v>
      </c>
    </row>
    <row r="405" ht="15" spans="1:8">
      <c r="A405" s="218">
        <v>2050401</v>
      </c>
      <c r="B405" s="98" t="s">
        <v>350</v>
      </c>
      <c r="C405" s="216"/>
      <c r="D405" s="216"/>
      <c r="E405" s="158">
        <v>0</v>
      </c>
      <c r="F405" s="104"/>
      <c r="G405" s="158">
        <v>0</v>
      </c>
      <c r="H405" s="104"/>
    </row>
    <row r="406" ht="15" spans="1:8">
      <c r="A406" s="218">
        <v>2050402</v>
      </c>
      <c r="B406" s="98" t="s">
        <v>351</v>
      </c>
      <c r="C406" s="216"/>
      <c r="D406" s="216"/>
      <c r="E406" s="158">
        <v>0</v>
      </c>
      <c r="F406" s="104"/>
      <c r="G406" s="158">
        <v>0</v>
      </c>
      <c r="H406" s="104"/>
    </row>
    <row r="407" ht="15" spans="1:8">
      <c r="A407" s="218">
        <v>2050403</v>
      </c>
      <c r="B407" s="98" t="s">
        <v>352</v>
      </c>
      <c r="C407" s="216"/>
      <c r="D407" s="216"/>
      <c r="E407" s="158">
        <v>0</v>
      </c>
      <c r="F407" s="104"/>
      <c r="G407" s="158">
        <v>0</v>
      </c>
      <c r="H407" s="104"/>
    </row>
    <row r="408" ht="15" spans="1:8">
      <c r="A408" s="218">
        <v>2050404</v>
      </c>
      <c r="B408" s="98" t="s">
        <v>353</v>
      </c>
      <c r="C408" s="216"/>
      <c r="D408" s="216"/>
      <c r="E408" s="158">
        <v>0</v>
      </c>
      <c r="F408" s="104"/>
      <c r="G408" s="158">
        <v>0</v>
      </c>
      <c r="H408" s="104"/>
    </row>
    <row r="409" ht="15" spans="1:8">
      <c r="A409" s="218">
        <v>2050499</v>
      </c>
      <c r="B409" s="98" t="s">
        <v>354</v>
      </c>
      <c r="C409" s="216"/>
      <c r="D409" s="216"/>
      <c r="E409" s="158">
        <v>0</v>
      </c>
      <c r="F409" s="104"/>
      <c r="G409" s="158">
        <v>3</v>
      </c>
      <c r="H409" s="104">
        <f t="shared" si="13"/>
        <v>-1</v>
      </c>
    </row>
    <row r="410" ht="15" spans="1:8">
      <c r="A410" s="217">
        <v>20505</v>
      </c>
      <c r="B410" s="136" t="s">
        <v>355</v>
      </c>
      <c r="C410" s="216"/>
      <c r="D410" s="216"/>
      <c r="E410" s="158">
        <v>0</v>
      </c>
      <c r="F410" s="104"/>
      <c r="G410" s="158"/>
      <c r="H410" s="104"/>
    </row>
    <row r="411" ht="15" spans="1:8">
      <c r="A411" s="218">
        <v>2050501</v>
      </c>
      <c r="B411" s="98" t="s">
        <v>356</v>
      </c>
      <c r="C411" s="216"/>
      <c r="D411" s="216"/>
      <c r="E411" s="158">
        <v>0</v>
      </c>
      <c r="F411" s="104"/>
      <c r="G411" s="158"/>
      <c r="H411" s="104"/>
    </row>
    <row r="412" ht="15" spans="1:8">
      <c r="A412" s="218">
        <v>2050502</v>
      </c>
      <c r="B412" s="98" t="s">
        <v>357</v>
      </c>
      <c r="C412" s="216"/>
      <c r="D412" s="216"/>
      <c r="E412" s="158">
        <v>0</v>
      </c>
      <c r="F412" s="104"/>
      <c r="G412" s="158"/>
      <c r="H412" s="104"/>
    </row>
    <row r="413" ht="15" spans="1:8">
      <c r="A413" s="218">
        <v>2050599</v>
      </c>
      <c r="B413" s="98" t="s">
        <v>358</v>
      </c>
      <c r="C413" s="216"/>
      <c r="D413" s="216"/>
      <c r="E413" s="158">
        <v>0</v>
      </c>
      <c r="F413" s="104"/>
      <c r="G413" s="158"/>
      <c r="H413" s="104"/>
    </row>
    <row r="414" ht="15" spans="1:8">
      <c r="A414" s="217">
        <v>20506</v>
      </c>
      <c r="B414" s="136" t="s">
        <v>359</v>
      </c>
      <c r="C414" s="216"/>
      <c r="D414" s="216"/>
      <c r="E414" s="158">
        <v>0</v>
      </c>
      <c r="F414" s="104"/>
      <c r="G414" s="158"/>
      <c r="H414" s="104"/>
    </row>
    <row r="415" ht="15" spans="1:8">
      <c r="A415" s="218">
        <v>2050601</v>
      </c>
      <c r="B415" s="98" t="s">
        <v>360</v>
      </c>
      <c r="C415" s="216"/>
      <c r="D415" s="216"/>
      <c r="E415" s="158">
        <v>0</v>
      </c>
      <c r="F415" s="104"/>
      <c r="G415" s="158"/>
      <c r="H415" s="104"/>
    </row>
    <row r="416" ht="15" spans="1:8">
      <c r="A416" s="218">
        <v>2050602</v>
      </c>
      <c r="B416" s="98" t="s">
        <v>361</v>
      </c>
      <c r="C416" s="216"/>
      <c r="D416" s="216"/>
      <c r="E416" s="158">
        <v>0</v>
      </c>
      <c r="F416" s="104"/>
      <c r="G416" s="158"/>
      <c r="H416" s="104"/>
    </row>
    <row r="417" ht="15" spans="1:8">
      <c r="A417" s="218">
        <v>2050699</v>
      </c>
      <c r="B417" s="98" t="s">
        <v>362</v>
      </c>
      <c r="C417" s="216"/>
      <c r="D417" s="216"/>
      <c r="E417" s="158">
        <v>0</v>
      </c>
      <c r="F417" s="104"/>
      <c r="G417" s="158"/>
      <c r="H417" s="104"/>
    </row>
    <row r="418" ht="15" spans="1:8">
      <c r="A418" s="217">
        <v>20507</v>
      </c>
      <c r="B418" s="136" t="s">
        <v>363</v>
      </c>
      <c r="C418" s="216">
        <v>173</v>
      </c>
      <c r="D418" s="158">
        <v>173</v>
      </c>
      <c r="E418" s="158">
        <v>173</v>
      </c>
      <c r="F418" s="104">
        <f t="shared" si="12"/>
        <v>1</v>
      </c>
      <c r="G418" s="158">
        <v>191</v>
      </c>
      <c r="H418" s="104">
        <f t="shared" si="13"/>
        <v>-0.0942408376963351</v>
      </c>
    </row>
    <row r="419" ht="15" spans="1:8">
      <c r="A419" s="218">
        <v>2050701</v>
      </c>
      <c r="B419" s="98" t="s">
        <v>364</v>
      </c>
      <c r="C419" s="216"/>
      <c r="D419" s="216"/>
      <c r="E419" s="158">
        <v>173</v>
      </c>
      <c r="F419" s="104"/>
      <c r="G419" s="158">
        <v>191</v>
      </c>
      <c r="H419" s="104">
        <f t="shared" si="13"/>
        <v>-0.0942408376963351</v>
      </c>
    </row>
    <row r="420" ht="15" spans="1:8">
      <c r="A420" s="218">
        <v>2050702</v>
      </c>
      <c r="B420" s="98" t="s">
        <v>365</v>
      </c>
      <c r="C420" s="216"/>
      <c r="D420" s="216"/>
      <c r="E420" s="158">
        <v>0</v>
      </c>
      <c r="F420" s="104"/>
      <c r="G420" s="158">
        <v>0</v>
      </c>
      <c r="H420" s="104"/>
    </row>
    <row r="421" ht="15" spans="1:8">
      <c r="A421" s="218">
        <v>2050799</v>
      </c>
      <c r="B421" s="98" t="s">
        <v>366</v>
      </c>
      <c r="C421" s="216"/>
      <c r="D421" s="216"/>
      <c r="E421" s="158">
        <v>0</v>
      </c>
      <c r="F421" s="104"/>
      <c r="G421" s="158">
        <v>0</v>
      </c>
      <c r="H421" s="104"/>
    </row>
    <row r="422" ht="15" spans="1:8">
      <c r="A422" s="217">
        <v>20508</v>
      </c>
      <c r="B422" s="136" t="s">
        <v>367</v>
      </c>
      <c r="C422" s="216">
        <v>745</v>
      </c>
      <c r="D422" s="158">
        <v>745</v>
      </c>
      <c r="E422" s="158">
        <v>745</v>
      </c>
      <c r="F422" s="104">
        <f t="shared" si="12"/>
        <v>1</v>
      </c>
      <c r="G422" s="158">
        <v>877</v>
      </c>
      <c r="H422" s="104">
        <f t="shared" si="13"/>
        <v>-0.150513112884835</v>
      </c>
    </row>
    <row r="423" ht="15" spans="1:8">
      <c r="A423" s="218">
        <v>2050801</v>
      </c>
      <c r="B423" s="98" t="s">
        <v>368</v>
      </c>
      <c r="C423" s="216"/>
      <c r="D423" s="216"/>
      <c r="E423" s="158">
        <v>430</v>
      </c>
      <c r="F423" s="104"/>
      <c r="G423" s="158">
        <v>528</v>
      </c>
      <c r="H423" s="104">
        <f t="shared" si="13"/>
        <v>-0.185606060606061</v>
      </c>
    </row>
    <row r="424" ht="15" spans="1:8">
      <c r="A424" s="218">
        <v>2050802</v>
      </c>
      <c r="B424" s="98" t="s">
        <v>369</v>
      </c>
      <c r="C424" s="216"/>
      <c r="D424" s="216"/>
      <c r="E424" s="158">
        <v>315</v>
      </c>
      <c r="F424" s="104"/>
      <c r="G424" s="158">
        <v>327</v>
      </c>
      <c r="H424" s="104">
        <f t="shared" si="13"/>
        <v>-0.036697247706422</v>
      </c>
    </row>
    <row r="425" ht="15" spans="1:8">
      <c r="A425" s="218">
        <v>2050803</v>
      </c>
      <c r="B425" s="98" t="s">
        <v>370</v>
      </c>
      <c r="C425" s="216"/>
      <c r="D425" s="216"/>
      <c r="E425" s="158">
        <v>0</v>
      </c>
      <c r="F425" s="104"/>
      <c r="G425" s="158">
        <v>22</v>
      </c>
      <c r="H425" s="104">
        <f t="shared" si="13"/>
        <v>-1</v>
      </c>
    </row>
    <row r="426" ht="15" spans="1:8">
      <c r="A426" s="218">
        <v>2050804</v>
      </c>
      <c r="B426" s="98" t="s">
        <v>371</v>
      </c>
      <c r="C426" s="216"/>
      <c r="D426" s="216"/>
      <c r="E426" s="158">
        <v>0</v>
      </c>
      <c r="F426" s="104"/>
      <c r="G426" s="158">
        <v>0</v>
      </c>
      <c r="H426" s="104"/>
    </row>
    <row r="427" ht="15" spans="1:8">
      <c r="A427" s="218">
        <v>2050899</v>
      </c>
      <c r="B427" s="98" t="s">
        <v>372</v>
      </c>
      <c r="C427" s="216"/>
      <c r="D427" s="216"/>
      <c r="E427" s="158">
        <v>0</v>
      </c>
      <c r="F427" s="104"/>
      <c r="G427" s="158">
        <v>0</v>
      </c>
      <c r="H427" s="104"/>
    </row>
    <row r="428" ht="15" spans="1:8">
      <c r="A428" s="217">
        <v>20509</v>
      </c>
      <c r="B428" s="136" t="s">
        <v>373</v>
      </c>
      <c r="C428" s="216">
        <v>2856</v>
      </c>
      <c r="D428" s="158">
        <v>2856</v>
      </c>
      <c r="E428" s="158">
        <v>2856</v>
      </c>
      <c r="F428" s="104">
        <f t="shared" si="12"/>
        <v>1</v>
      </c>
      <c r="G428" s="158">
        <v>955</v>
      </c>
      <c r="H428" s="104">
        <f t="shared" si="13"/>
        <v>1.99057591623037</v>
      </c>
    </row>
    <row r="429" ht="15" spans="1:8">
      <c r="A429" s="218">
        <v>2050901</v>
      </c>
      <c r="B429" s="98" t="s">
        <v>374</v>
      </c>
      <c r="C429" s="216"/>
      <c r="D429" s="216"/>
      <c r="E429" s="158">
        <v>10</v>
      </c>
      <c r="F429" s="104"/>
      <c r="G429" s="158">
        <v>240</v>
      </c>
      <c r="H429" s="104">
        <f t="shared" si="13"/>
        <v>-0.958333333333333</v>
      </c>
    </row>
    <row r="430" ht="15" spans="1:8">
      <c r="A430" s="218">
        <v>2050902</v>
      </c>
      <c r="B430" s="98" t="s">
        <v>375</v>
      </c>
      <c r="C430" s="216"/>
      <c r="D430" s="216"/>
      <c r="E430" s="158">
        <v>80</v>
      </c>
      <c r="F430" s="104"/>
      <c r="G430" s="158">
        <v>74</v>
      </c>
      <c r="H430" s="104">
        <f t="shared" si="13"/>
        <v>0.0810810810810811</v>
      </c>
    </row>
    <row r="431" ht="15" spans="1:8">
      <c r="A431" s="218">
        <v>2050903</v>
      </c>
      <c r="B431" s="98" t="s">
        <v>376</v>
      </c>
      <c r="C431" s="216"/>
      <c r="D431" s="216"/>
      <c r="E431" s="158">
        <v>0</v>
      </c>
      <c r="F431" s="104"/>
      <c r="G431" s="158">
        <v>0</v>
      </c>
      <c r="H431" s="104"/>
    </row>
    <row r="432" ht="15" spans="1:8">
      <c r="A432" s="218">
        <v>2050904</v>
      </c>
      <c r="B432" s="98" t="s">
        <v>377</v>
      </c>
      <c r="C432" s="216"/>
      <c r="D432" s="216"/>
      <c r="E432" s="158">
        <v>0</v>
      </c>
      <c r="F432" s="104"/>
      <c r="G432" s="158">
        <v>0</v>
      </c>
      <c r="H432" s="104"/>
    </row>
    <row r="433" ht="15" spans="1:8">
      <c r="A433" s="218">
        <v>2050905</v>
      </c>
      <c r="B433" s="98" t="s">
        <v>378</v>
      </c>
      <c r="C433" s="216"/>
      <c r="D433" s="216"/>
      <c r="E433" s="158">
        <v>7</v>
      </c>
      <c r="F433" s="104"/>
      <c r="G433" s="158">
        <v>0</v>
      </c>
      <c r="H433" s="104"/>
    </row>
    <row r="434" ht="15" spans="1:8">
      <c r="A434" s="218">
        <v>2050999</v>
      </c>
      <c r="B434" s="98" t="s">
        <v>379</v>
      </c>
      <c r="C434" s="216"/>
      <c r="D434" s="216"/>
      <c r="E434" s="158">
        <v>2759</v>
      </c>
      <c r="F434" s="104"/>
      <c r="G434" s="158">
        <v>641</v>
      </c>
      <c r="H434" s="104">
        <f t="shared" si="13"/>
        <v>3.30421216848674</v>
      </c>
    </row>
    <row r="435" ht="15" spans="1:8">
      <c r="A435" s="217">
        <v>20599</v>
      </c>
      <c r="B435" s="136" t="s">
        <v>380</v>
      </c>
      <c r="C435" s="216">
        <v>15272</v>
      </c>
      <c r="D435" s="216">
        <v>15292</v>
      </c>
      <c r="E435" s="158">
        <v>15292</v>
      </c>
      <c r="F435" s="104">
        <f t="shared" si="12"/>
        <v>1</v>
      </c>
      <c r="G435" s="158">
        <v>7523</v>
      </c>
      <c r="H435" s="104">
        <f t="shared" si="13"/>
        <v>1.03269972085604</v>
      </c>
    </row>
    <row r="436" ht="15" spans="1:8">
      <c r="A436" s="218">
        <v>2059999</v>
      </c>
      <c r="B436" s="98" t="s">
        <v>381</v>
      </c>
      <c r="C436" s="216"/>
      <c r="D436" s="216"/>
      <c r="E436" s="158">
        <v>15292</v>
      </c>
      <c r="F436" s="104"/>
      <c r="G436" s="158">
        <v>7523</v>
      </c>
      <c r="H436" s="104">
        <f t="shared" si="13"/>
        <v>1.03269972085604</v>
      </c>
    </row>
    <row r="437" ht="15" spans="1:8">
      <c r="A437" s="217">
        <v>206</v>
      </c>
      <c r="B437" s="136" t="s">
        <v>382</v>
      </c>
      <c r="C437" s="216">
        <v>13995</v>
      </c>
      <c r="D437" s="158">
        <v>4220</v>
      </c>
      <c r="E437" s="158">
        <v>4220</v>
      </c>
      <c r="F437" s="104">
        <f t="shared" si="12"/>
        <v>1</v>
      </c>
      <c r="G437" s="158">
        <v>7369</v>
      </c>
      <c r="H437" s="104">
        <f t="shared" si="13"/>
        <v>-0.42733070972995</v>
      </c>
    </row>
    <row r="438" ht="15" spans="1:8">
      <c r="A438" s="217">
        <v>20601</v>
      </c>
      <c r="B438" s="136" t="s">
        <v>383</v>
      </c>
      <c r="C438" s="216">
        <v>228</v>
      </c>
      <c r="D438" s="158">
        <v>228</v>
      </c>
      <c r="E438" s="158">
        <v>228</v>
      </c>
      <c r="F438" s="104">
        <f t="shared" si="12"/>
        <v>1</v>
      </c>
      <c r="G438" s="158">
        <v>16</v>
      </c>
      <c r="H438" s="104">
        <f t="shared" si="13"/>
        <v>13.25</v>
      </c>
    </row>
    <row r="439" ht="15" spans="1:8">
      <c r="A439" s="218">
        <v>2060101</v>
      </c>
      <c r="B439" s="98" t="s">
        <v>105</v>
      </c>
      <c r="C439" s="216"/>
      <c r="D439" s="216"/>
      <c r="E439" s="158">
        <v>70</v>
      </c>
      <c r="F439" s="104"/>
      <c r="G439" s="158">
        <v>15</v>
      </c>
      <c r="H439" s="104">
        <f t="shared" si="13"/>
        <v>3.66666666666667</v>
      </c>
    </row>
    <row r="440" ht="15" spans="1:8">
      <c r="A440" s="218">
        <v>2060102</v>
      </c>
      <c r="B440" s="98" t="s">
        <v>106</v>
      </c>
      <c r="C440" s="216"/>
      <c r="D440" s="216"/>
      <c r="E440" s="158">
        <v>14</v>
      </c>
      <c r="F440" s="104"/>
      <c r="G440" s="158">
        <v>0</v>
      </c>
      <c r="H440" s="104"/>
    </row>
    <row r="441" ht="15" spans="1:8">
      <c r="A441" s="218">
        <v>2060103</v>
      </c>
      <c r="B441" s="98" t="s">
        <v>107</v>
      </c>
      <c r="C441" s="216"/>
      <c r="D441" s="216"/>
      <c r="E441" s="158">
        <v>0</v>
      </c>
      <c r="F441" s="104"/>
      <c r="G441" s="158">
        <v>0</v>
      </c>
      <c r="H441" s="104"/>
    </row>
    <row r="442" ht="15" spans="1:8">
      <c r="A442" s="218">
        <v>2060199</v>
      </c>
      <c r="B442" s="98" t="s">
        <v>384</v>
      </c>
      <c r="C442" s="216"/>
      <c r="D442" s="216"/>
      <c r="E442" s="158">
        <v>144</v>
      </c>
      <c r="F442" s="104"/>
      <c r="G442" s="158">
        <v>1</v>
      </c>
      <c r="H442" s="104">
        <f t="shared" si="13"/>
        <v>143</v>
      </c>
    </row>
    <row r="443" ht="15" spans="1:8">
      <c r="A443" s="217">
        <v>20602</v>
      </c>
      <c r="B443" s="136" t="s">
        <v>385</v>
      </c>
      <c r="C443" s="216"/>
      <c r="D443" s="216"/>
      <c r="E443" s="158">
        <v>0</v>
      </c>
      <c r="F443" s="104"/>
      <c r="G443" s="158"/>
      <c r="H443" s="104"/>
    </row>
    <row r="444" ht="15" spans="1:8">
      <c r="A444" s="218">
        <v>2060201</v>
      </c>
      <c r="B444" s="98" t="s">
        <v>386</v>
      </c>
      <c r="C444" s="216"/>
      <c r="D444" s="216"/>
      <c r="E444" s="158">
        <v>0</v>
      </c>
      <c r="F444" s="104"/>
      <c r="G444" s="158"/>
      <c r="H444" s="104"/>
    </row>
    <row r="445" ht="15" spans="1:8">
      <c r="A445" s="218">
        <v>2060203</v>
      </c>
      <c r="B445" s="98" t="s">
        <v>387</v>
      </c>
      <c r="C445" s="216"/>
      <c r="D445" s="216"/>
      <c r="E445" s="158">
        <v>0</v>
      </c>
      <c r="F445" s="104"/>
      <c r="G445" s="158"/>
      <c r="H445" s="104"/>
    </row>
    <row r="446" ht="15" spans="1:8">
      <c r="A446" s="218">
        <v>2060204</v>
      </c>
      <c r="B446" s="98" t="s">
        <v>388</v>
      </c>
      <c r="C446" s="216"/>
      <c r="D446" s="216"/>
      <c r="E446" s="158">
        <v>0</v>
      </c>
      <c r="F446" s="104"/>
      <c r="G446" s="158"/>
      <c r="H446" s="104"/>
    </row>
    <row r="447" ht="15" spans="1:8">
      <c r="A447" s="218">
        <v>2060205</v>
      </c>
      <c r="B447" s="98" t="s">
        <v>389</v>
      </c>
      <c r="C447" s="216"/>
      <c r="D447" s="216"/>
      <c r="E447" s="158">
        <v>0</v>
      </c>
      <c r="F447" s="104"/>
      <c r="G447" s="158"/>
      <c r="H447" s="104"/>
    </row>
    <row r="448" ht="15" spans="1:8">
      <c r="A448" s="218">
        <v>2060206</v>
      </c>
      <c r="B448" s="98" t="s">
        <v>390</v>
      </c>
      <c r="C448" s="216"/>
      <c r="D448" s="216"/>
      <c r="E448" s="158">
        <v>0</v>
      </c>
      <c r="F448" s="104"/>
      <c r="G448" s="158"/>
      <c r="H448" s="104"/>
    </row>
    <row r="449" ht="15" spans="1:8">
      <c r="A449" s="218">
        <v>2060207</v>
      </c>
      <c r="B449" s="98" t="s">
        <v>391</v>
      </c>
      <c r="C449" s="216"/>
      <c r="D449" s="216"/>
      <c r="E449" s="158">
        <v>0</v>
      </c>
      <c r="F449" s="104"/>
      <c r="G449" s="158"/>
      <c r="H449" s="104"/>
    </row>
    <row r="450" ht="15" spans="1:8">
      <c r="A450" s="218">
        <v>2060208</v>
      </c>
      <c r="B450" s="98" t="s">
        <v>392</v>
      </c>
      <c r="C450" s="216"/>
      <c r="D450" s="216"/>
      <c r="E450" s="158">
        <v>0</v>
      </c>
      <c r="F450" s="104"/>
      <c r="G450" s="158"/>
      <c r="H450" s="104"/>
    </row>
    <row r="451" ht="15" spans="1:8">
      <c r="A451" s="218">
        <v>2060299</v>
      </c>
      <c r="B451" s="98" t="s">
        <v>393</v>
      </c>
      <c r="C451" s="216"/>
      <c r="D451" s="216"/>
      <c r="E451" s="158">
        <v>0</v>
      </c>
      <c r="F451" s="104"/>
      <c r="G451" s="158"/>
      <c r="H451" s="104"/>
    </row>
    <row r="452" ht="15" spans="1:8">
      <c r="A452" s="217">
        <v>20603</v>
      </c>
      <c r="B452" s="136" t="s">
        <v>394</v>
      </c>
      <c r="C452" s="216"/>
      <c r="D452" s="216"/>
      <c r="E452" s="158">
        <v>0</v>
      </c>
      <c r="F452" s="104"/>
      <c r="G452" s="158"/>
      <c r="H452" s="104"/>
    </row>
    <row r="453" ht="15" spans="1:8">
      <c r="A453" s="218">
        <v>2060301</v>
      </c>
      <c r="B453" s="98" t="s">
        <v>386</v>
      </c>
      <c r="C453" s="216"/>
      <c r="D453" s="216"/>
      <c r="E453" s="158">
        <v>0</v>
      </c>
      <c r="F453" s="104"/>
      <c r="G453" s="158"/>
      <c r="H453" s="104"/>
    </row>
    <row r="454" ht="15" spans="1:8">
      <c r="A454" s="218">
        <v>2060302</v>
      </c>
      <c r="B454" s="98" t="s">
        <v>395</v>
      </c>
      <c r="C454" s="216"/>
      <c r="D454" s="216"/>
      <c r="E454" s="158">
        <v>0</v>
      </c>
      <c r="F454" s="104"/>
      <c r="G454" s="158"/>
      <c r="H454" s="104"/>
    </row>
    <row r="455" ht="15" spans="1:8">
      <c r="A455" s="218">
        <v>2060303</v>
      </c>
      <c r="B455" s="98" t="s">
        <v>396</v>
      </c>
      <c r="C455" s="216"/>
      <c r="D455" s="216"/>
      <c r="E455" s="158">
        <v>0</v>
      </c>
      <c r="F455" s="104"/>
      <c r="G455" s="158"/>
      <c r="H455" s="104"/>
    </row>
    <row r="456" ht="15" spans="1:8">
      <c r="A456" s="218">
        <v>2060304</v>
      </c>
      <c r="B456" s="98" t="s">
        <v>397</v>
      </c>
      <c r="C456" s="216"/>
      <c r="D456" s="216"/>
      <c r="E456" s="158">
        <v>0</v>
      </c>
      <c r="F456" s="104"/>
      <c r="G456" s="158"/>
      <c r="H456" s="104"/>
    </row>
    <row r="457" ht="15" spans="1:8">
      <c r="A457" s="218">
        <v>2060399</v>
      </c>
      <c r="B457" s="98" t="s">
        <v>398</v>
      </c>
      <c r="C457" s="216"/>
      <c r="D457" s="216"/>
      <c r="E457" s="158">
        <v>0</v>
      </c>
      <c r="F457" s="104"/>
      <c r="G457" s="158"/>
      <c r="H457" s="104"/>
    </row>
    <row r="458" ht="15" spans="1:8">
      <c r="A458" s="217">
        <v>20604</v>
      </c>
      <c r="B458" s="136" t="s">
        <v>399</v>
      </c>
      <c r="C458" s="216">
        <v>35</v>
      </c>
      <c r="D458" s="158">
        <v>327</v>
      </c>
      <c r="E458" s="158">
        <v>327</v>
      </c>
      <c r="F458" s="104">
        <f t="shared" ref="F458:F494" si="14">E458/D458</f>
        <v>1</v>
      </c>
      <c r="G458" s="158">
        <v>576</v>
      </c>
      <c r="H458" s="104">
        <f t="shared" ref="H458:H518" si="15">(E458-G458)/G458</f>
        <v>-0.432291666666667</v>
      </c>
    </row>
    <row r="459" ht="15" spans="1:8">
      <c r="A459" s="218">
        <v>2060401</v>
      </c>
      <c r="B459" s="98" t="s">
        <v>386</v>
      </c>
      <c r="C459" s="216"/>
      <c r="D459" s="216"/>
      <c r="E459" s="158">
        <v>0</v>
      </c>
      <c r="F459" s="104"/>
      <c r="G459" s="158">
        <v>0</v>
      </c>
      <c r="H459" s="104"/>
    </row>
    <row r="460" ht="15" spans="1:8">
      <c r="A460" s="218">
        <v>2060404</v>
      </c>
      <c r="B460" s="98" t="s">
        <v>400</v>
      </c>
      <c r="C460" s="216"/>
      <c r="D460" s="216"/>
      <c r="E460" s="158">
        <v>27</v>
      </c>
      <c r="F460" s="104"/>
      <c r="G460" s="158">
        <v>286</v>
      </c>
      <c r="H460" s="104">
        <f t="shared" si="15"/>
        <v>-0.905594405594406</v>
      </c>
    </row>
    <row r="461" ht="15" spans="1:8">
      <c r="A461" s="218">
        <v>2060405</v>
      </c>
      <c r="B461" s="98" t="s">
        <v>401</v>
      </c>
      <c r="C461" s="216"/>
      <c r="D461" s="216"/>
      <c r="E461" s="158">
        <v>0</v>
      </c>
      <c r="F461" s="104"/>
      <c r="G461" s="158">
        <v>0</v>
      </c>
      <c r="H461" s="104"/>
    </row>
    <row r="462" ht="15" spans="1:8">
      <c r="A462" s="218">
        <v>2060499</v>
      </c>
      <c r="B462" s="98" t="s">
        <v>402</v>
      </c>
      <c r="C462" s="216"/>
      <c r="D462" s="216"/>
      <c r="E462" s="158">
        <v>300</v>
      </c>
      <c r="F462" s="104"/>
      <c r="G462" s="158">
        <v>290</v>
      </c>
      <c r="H462" s="104">
        <f t="shared" si="15"/>
        <v>0.0344827586206897</v>
      </c>
    </row>
    <row r="463" ht="15" spans="1:8">
      <c r="A463" s="217">
        <v>20605</v>
      </c>
      <c r="B463" s="136" t="s">
        <v>403</v>
      </c>
      <c r="C463" s="216">
        <v>150</v>
      </c>
      <c r="D463" s="158">
        <v>160</v>
      </c>
      <c r="E463" s="158">
        <v>160</v>
      </c>
      <c r="F463" s="104">
        <f t="shared" si="14"/>
        <v>1</v>
      </c>
      <c r="G463" s="158">
        <v>169</v>
      </c>
      <c r="H463" s="104">
        <f t="shared" si="15"/>
        <v>-0.0532544378698225</v>
      </c>
    </row>
    <row r="464" ht="15" spans="1:8">
      <c r="A464" s="218">
        <v>2060501</v>
      </c>
      <c r="B464" s="98" t="s">
        <v>386</v>
      </c>
      <c r="C464" s="216"/>
      <c r="D464" s="216"/>
      <c r="E464" s="158">
        <v>0</v>
      </c>
      <c r="F464" s="104"/>
      <c r="G464" s="158">
        <v>0</v>
      </c>
      <c r="H464" s="104"/>
    </row>
    <row r="465" ht="15" spans="1:8">
      <c r="A465" s="218">
        <v>2060502</v>
      </c>
      <c r="B465" s="98" t="s">
        <v>404</v>
      </c>
      <c r="C465" s="216"/>
      <c r="D465" s="216"/>
      <c r="E465" s="158">
        <v>0</v>
      </c>
      <c r="F465" s="104"/>
      <c r="G465" s="158">
        <v>15</v>
      </c>
      <c r="H465" s="104">
        <f t="shared" si="15"/>
        <v>-1</v>
      </c>
    </row>
    <row r="466" ht="15" spans="1:8">
      <c r="A466" s="218">
        <v>2060503</v>
      </c>
      <c r="B466" s="98" t="s">
        <v>405</v>
      </c>
      <c r="C466" s="216"/>
      <c r="D466" s="216"/>
      <c r="E466" s="158">
        <v>0</v>
      </c>
      <c r="F466" s="104"/>
      <c r="G466" s="158">
        <v>0</v>
      </c>
      <c r="H466" s="104"/>
    </row>
    <row r="467" ht="15" spans="1:8">
      <c r="A467" s="218">
        <v>2060599</v>
      </c>
      <c r="B467" s="98" t="s">
        <v>406</v>
      </c>
      <c r="C467" s="216"/>
      <c r="D467" s="216"/>
      <c r="E467" s="158">
        <v>160</v>
      </c>
      <c r="F467" s="104"/>
      <c r="G467" s="158">
        <v>154</v>
      </c>
      <c r="H467" s="104">
        <f t="shared" si="15"/>
        <v>0.038961038961039</v>
      </c>
    </row>
    <row r="468" ht="15" spans="1:8">
      <c r="A468" s="217">
        <v>20606</v>
      </c>
      <c r="B468" s="136" t="s">
        <v>407</v>
      </c>
      <c r="C468" s="216"/>
      <c r="D468" s="216"/>
      <c r="E468" s="158">
        <v>0</v>
      </c>
      <c r="F468" s="104"/>
      <c r="G468" s="158">
        <v>1</v>
      </c>
      <c r="H468" s="104">
        <f t="shared" si="15"/>
        <v>-1</v>
      </c>
    </row>
    <row r="469" ht="15" spans="1:8">
      <c r="A469" s="218">
        <v>2060601</v>
      </c>
      <c r="B469" s="98" t="s">
        <v>408</v>
      </c>
      <c r="C469" s="216"/>
      <c r="D469" s="216"/>
      <c r="E469" s="158">
        <v>0</v>
      </c>
      <c r="F469" s="104"/>
      <c r="G469" s="158">
        <v>0</v>
      </c>
      <c r="H469" s="104"/>
    </row>
    <row r="470" ht="15" spans="1:8">
      <c r="A470" s="218">
        <v>2060602</v>
      </c>
      <c r="B470" s="98" t="s">
        <v>409</v>
      </c>
      <c r="C470" s="216"/>
      <c r="D470" s="216"/>
      <c r="E470" s="158">
        <v>0</v>
      </c>
      <c r="F470" s="104"/>
      <c r="G470" s="158">
        <v>0</v>
      </c>
      <c r="H470" s="104"/>
    </row>
    <row r="471" ht="15" spans="1:8">
      <c r="A471" s="218">
        <v>2060603</v>
      </c>
      <c r="B471" s="98" t="s">
        <v>410</v>
      </c>
      <c r="C471" s="216"/>
      <c r="D471" s="216"/>
      <c r="E471" s="158">
        <v>0</v>
      </c>
      <c r="F471" s="104"/>
      <c r="G471" s="158">
        <v>0</v>
      </c>
      <c r="H471" s="104"/>
    </row>
    <row r="472" ht="15" spans="1:8">
      <c r="A472" s="218">
        <v>2060699</v>
      </c>
      <c r="B472" s="98" t="s">
        <v>411</v>
      </c>
      <c r="C472" s="216"/>
      <c r="D472" s="216"/>
      <c r="E472" s="158">
        <v>0</v>
      </c>
      <c r="F472" s="104"/>
      <c r="G472" s="158">
        <v>1</v>
      </c>
      <c r="H472" s="104">
        <f t="shared" si="15"/>
        <v>-1</v>
      </c>
    </row>
    <row r="473" ht="15" spans="1:8">
      <c r="A473" s="217">
        <v>20607</v>
      </c>
      <c r="B473" s="136" t="s">
        <v>412</v>
      </c>
      <c r="C473" s="216">
        <v>99</v>
      </c>
      <c r="D473" s="158">
        <v>109</v>
      </c>
      <c r="E473" s="158">
        <v>109</v>
      </c>
      <c r="F473" s="104">
        <f t="shared" si="14"/>
        <v>1</v>
      </c>
      <c r="G473" s="158">
        <v>169</v>
      </c>
      <c r="H473" s="104">
        <f t="shared" si="15"/>
        <v>-0.355029585798817</v>
      </c>
    </row>
    <row r="474" ht="15" spans="1:8">
      <c r="A474" s="218">
        <v>2060701</v>
      </c>
      <c r="B474" s="98" t="s">
        <v>386</v>
      </c>
      <c r="C474" s="216"/>
      <c r="D474" s="216"/>
      <c r="E474" s="158">
        <v>37</v>
      </c>
      <c r="F474" s="104"/>
      <c r="G474" s="158">
        <v>47</v>
      </c>
      <c r="H474" s="104">
        <f t="shared" si="15"/>
        <v>-0.212765957446809</v>
      </c>
    </row>
    <row r="475" ht="15" spans="1:8">
      <c r="A475" s="218">
        <v>2060702</v>
      </c>
      <c r="B475" s="98" t="s">
        <v>413</v>
      </c>
      <c r="C475" s="216"/>
      <c r="D475" s="216"/>
      <c r="E475" s="158">
        <v>10</v>
      </c>
      <c r="F475" s="104"/>
      <c r="G475" s="158">
        <v>23</v>
      </c>
      <c r="H475" s="104">
        <f t="shared" si="15"/>
        <v>-0.565217391304348</v>
      </c>
    </row>
    <row r="476" ht="15" spans="1:8">
      <c r="A476" s="218">
        <v>2060703</v>
      </c>
      <c r="B476" s="98" t="s">
        <v>414</v>
      </c>
      <c r="C476" s="216"/>
      <c r="D476" s="216"/>
      <c r="E476" s="158">
        <v>0</v>
      </c>
      <c r="F476" s="104"/>
      <c r="G476" s="158">
        <v>0</v>
      </c>
      <c r="H476" s="104"/>
    </row>
    <row r="477" ht="15" spans="1:8">
      <c r="A477" s="218">
        <v>2060704</v>
      </c>
      <c r="B477" s="98" t="s">
        <v>415</v>
      </c>
      <c r="C477" s="216"/>
      <c r="D477" s="216"/>
      <c r="E477" s="158">
        <v>0</v>
      </c>
      <c r="F477" s="104"/>
      <c r="G477" s="158">
        <v>0</v>
      </c>
      <c r="H477" s="104"/>
    </row>
    <row r="478" ht="15" spans="1:8">
      <c r="A478" s="218">
        <v>2060705</v>
      </c>
      <c r="B478" s="98" t="s">
        <v>416</v>
      </c>
      <c r="C478" s="216"/>
      <c r="D478" s="216"/>
      <c r="E478" s="158">
        <v>9</v>
      </c>
      <c r="F478" s="104"/>
      <c r="G478" s="158">
        <v>0</v>
      </c>
      <c r="H478" s="104"/>
    </row>
    <row r="479" ht="15" spans="1:8">
      <c r="A479" s="218">
        <v>2060799</v>
      </c>
      <c r="B479" s="98" t="s">
        <v>417</v>
      </c>
      <c r="C479" s="216"/>
      <c r="D479" s="216"/>
      <c r="E479" s="158">
        <v>53</v>
      </c>
      <c r="F479" s="104"/>
      <c r="G479" s="158">
        <v>99</v>
      </c>
      <c r="H479" s="104">
        <f t="shared" si="15"/>
        <v>-0.464646464646465</v>
      </c>
    </row>
    <row r="480" ht="15" spans="1:8">
      <c r="A480" s="217">
        <v>20608</v>
      </c>
      <c r="B480" s="136" t="s">
        <v>418</v>
      </c>
      <c r="C480" s="216"/>
      <c r="D480" s="216"/>
      <c r="E480" s="158">
        <v>0</v>
      </c>
      <c r="F480" s="104"/>
      <c r="G480" s="158">
        <v>0</v>
      </c>
      <c r="H480" s="104"/>
    </row>
    <row r="481" ht="15" spans="1:8">
      <c r="A481" s="218">
        <v>2060801</v>
      </c>
      <c r="B481" s="98" t="s">
        <v>419</v>
      </c>
      <c r="C481" s="216"/>
      <c r="D481" s="216"/>
      <c r="E481" s="158">
        <v>0</v>
      </c>
      <c r="F481" s="104"/>
      <c r="G481" s="158">
        <v>0</v>
      </c>
      <c r="H481" s="104"/>
    </row>
    <row r="482" ht="15" spans="1:8">
      <c r="A482" s="218">
        <v>2060802</v>
      </c>
      <c r="B482" s="98" t="s">
        <v>420</v>
      </c>
      <c r="C482" s="216"/>
      <c r="D482" s="216"/>
      <c r="E482" s="158">
        <v>0</v>
      </c>
      <c r="F482" s="104"/>
      <c r="G482" s="158">
        <v>0</v>
      </c>
      <c r="H482" s="104"/>
    </row>
    <row r="483" ht="15" spans="1:8">
      <c r="A483" s="218">
        <v>2060899</v>
      </c>
      <c r="B483" s="98" t="s">
        <v>421</v>
      </c>
      <c r="C483" s="216"/>
      <c r="D483" s="216"/>
      <c r="E483" s="158">
        <v>0</v>
      </c>
      <c r="F483" s="104"/>
      <c r="G483" s="158">
        <v>0</v>
      </c>
      <c r="H483" s="104"/>
    </row>
    <row r="484" ht="15" spans="1:8">
      <c r="A484" s="217">
        <v>20609</v>
      </c>
      <c r="B484" s="136" t="s">
        <v>422</v>
      </c>
      <c r="C484" s="216"/>
      <c r="D484" s="158"/>
      <c r="E484" s="158">
        <v>0</v>
      </c>
      <c r="F484" s="104"/>
      <c r="G484" s="158">
        <v>15</v>
      </c>
      <c r="H484" s="104">
        <f t="shared" si="15"/>
        <v>-1</v>
      </c>
    </row>
    <row r="485" ht="15" spans="1:8">
      <c r="A485" s="218">
        <v>2060901</v>
      </c>
      <c r="B485" s="98" t="s">
        <v>423</v>
      </c>
      <c r="C485" s="216"/>
      <c r="D485" s="216"/>
      <c r="E485" s="158">
        <v>0</v>
      </c>
      <c r="F485" s="104"/>
      <c r="G485" s="158">
        <v>0</v>
      </c>
      <c r="H485" s="104"/>
    </row>
    <row r="486" ht="15" spans="1:8">
      <c r="A486" s="218">
        <v>2060902</v>
      </c>
      <c r="B486" s="98" t="s">
        <v>424</v>
      </c>
      <c r="C486" s="216"/>
      <c r="D486" s="216"/>
      <c r="E486" s="158">
        <v>0</v>
      </c>
      <c r="F486" s="104"/>
      <c r="G486" s="158">
        <v>0</v>
      </c>
      <c r="H486" s="104"/>
    </row>
    <row r="487" ht="15" spans="1:8">
      <c r="A487" s="218">
        <v>2060999</v>
      </c>
      <c r="B487" s="98" t="s">
        <v>425</v>
      </c>
      <c r="C487" s="216"/>
      <c r="D487" s="216"/>
      <c r="E487" s="158">
        <v>0</v>
      </c>
      <c r="F487" s="104"/>
      <c r="G487" s="158">
        <v>15</v>
      </c>
      <c r="H487" s="104">
        <f t="shared" si="15"/>
        <v>-1</v>
      </c>
    </row>
    <row r="488" ht="15" spans="1:8">
      <c r="A488" s="217">
        <v>20699</v>
      </c>
      <c r="B488" s="136" t="s">
        <v>426</v>
      </c>
      <c r="C488" s="216">
        <v>13483</v>
      </c>
      <c r="D488" s="158">
        <v>3396</v>
      </c>
      <c r="E488" s="158">
        <v>3396</v>
      </c>
      <c r="F488" s="104">
        <f t="shared" si="14"/>
        <v>1</v>
      </c>
      <c r="G488" s="158">
        <v>6423</v>
      </c>
      <c r="H488" s="104">
        <f t="shared" si="15"/>
        <v>-0.471275105091079</v>
      </c>
    </row>
    <row r="489" ht="15" spans="1:8">
      <c r="A489" s="218">
        <v>2069901</v>
      </c>
      <c r="B489" s="98" t="s">
        <v>427</v>
      </c>
      <c r="C489" s="216"/>
      <c r="D489" s="216"/>
      <c r="E489" s="158">
        <v>141</v>
      </c>
      <c r="F489" s="104"/>
      <c r="G489" s="158">
        <v>16</v>
      </c>
      <c r="H489" s="104">
        <f t="shared" si="15"/>
        <v>7.8125</v>
      </c>
    </row>
    <row r="490" ht="15" spans="1:8">
      <c r="A490" s="218">
        <v>2069902</v>
      </c>
      <c r="B490" s="98" t="s">
        <v>428</v>
      </c>
      <c r="C490" s="216"/>
      <c r="D490" s="216"/>
      <c r="E490" s="158">
        <v>0</v>
      </c>
      <c r="F490" s="104"/>
      <c r="G490" s="158">
        <v>0</v>
      </c>
      <c r="H490" s="104"/>
    </row>
    <row r="491" ht="15" spans="1:8">
      <c r="A491" s="218">
        <v>2069903</v>
      </c>
      <c r="B491" s="98" t="s">
        <v>429</v>
      </c>
      <c r="C491" s="216"/>
      <c r="D491" s="216"/>
      <c r="E491" s="158">
        <v>0</v>
      </c>
      <c r="F491" s="104"/>
      <c r="G491" s="158">
        <v>0</v>
      </c>
      <c r="H491" s="104"/>
    </row>
    <row r="492" ht="15" spans="1:8">
      <c r="A492" s="218">
        <v>2069999</v>
      </c>
      <c r="B492" s="98" t="s">
        <v>430</v>
      </c>
      <c r="C492" s="216"/>
      <c r="D492" s="216"/>
      <c r="E492" s="158">
        <v>3255</v>
      </c>
      <c r="F492" s="104"/>
      <c r="G492" s="158">
        <v>6407</v>
      </c>
      <c r="H492" s="104">
        <f t="shared" si="15"/>
        <v>-0.49196191665366</v>
      </c>
    </row>
    <row r="493" ht="15" spans="1:8">
      <c r="A493" s="217">
        <v>207</v>
      </c>
      <c r="B493" s="136" t="s">
        <v>431</v>
      </c>
      <c r="C493" s="216">
        <v>9584</v>
      </c>
      <c r="D493" s="158">
        <v>4043</v>
      </c>
      <c r="E493" s="158">
        <v>4043</v>
      </c>
      <c r="F493" s="104">
        <f t="shared" si="14"/>
        <v>1</v>
      </c>
      <c r="G493" s="158">
        <v>5785</v>
      </c>
      <c r="H493" s="104">
        <f t="shared" si="15"/>
        <v>-0.301123595505618</v>
      </c>
    </row>
    <row r="494" ht="15" spans="1:8">
      <c r="A494" s="217">
        <v>20701</v>
      </c>
      <c r="B494" s="136" t="s">
        <v>432</v>
      </c>
      <c r="C494" s="216">
        <v>7433</v>
      </c>
      <c r="D494" s="158">
        <v>1665</v>
      </c>
      <c r="E494" s="158">
        <v>1665</v>
      </c>
      <c r="F494" s="104">
        <f t="shared" si="14"/>
        <v>1</v>
      </c>
      <c r="G494" s="158">
        <v>2436</v>
      </c>
      <c r="H494" s="104">
        <f t="shared" si="15"/>
        <v>-0.316502463054187</v>
      </c>
    </row>
    <row r="495" ht="15" spans="1:8">
      <c r="A495" s="218">
        <v>2070101</v>
      </c>
      <c r="B495" s="98" t="s">
        <v>105</v>
      </c>
      <c r="C495" s="216"/>
      <c r="D495" s="216"/>
      <c r="E495" s="158">
        <v>728</v>
      </c>
      <c r="F495" s="104"/>
      <c r="G495" s="158">
        <v>899</v>
      </c>
      <c r="H495" s="104">
        <f t="shared" si="15"/>
        <v>-0.190211345939933</v>
      </c>
    </row>
    <row r="496" ht="15" spans="1:8">
      <c r="A496" s="218">
        <v>2070102</v>
      </c>
      <c r="B496" s="98" t="s">
        <v>106</v>
      </c>
      <c r="C496" s="216"/>
      <c r="D496" s="216"/>
      <c r="E496" s="158">
        <v>87</v>
      </c>
      <c r="F496" s="104"/>
      <c r="G496" s="158">
        <v>153</v>
      </c>
      <c r="H496" s="104">
        <f t="shared" si="15"/>
        <v>-0.431372549019608</v>
      </c>
    </row>
    <row r="497" ht="15" spans="1:8">
      <c r="A497" s="218">
        <v>2070103</v>
      </c>
      <c r="B497" s="98" t="s">
        <v>107</v>
      </c>
      <c r="C497" s="216"/>
      <c r="D497" s="216"/>
      <c r="E497" s="158">
        <v>0</v>
      </c>
      <c r="F497" s="104"/>
      <c r="G497" s="158">
        <v>0</v>
      </c>
      <c r="H497" s="104"/>
    </row>
    <row r="498" ht="15" spans="1:8">
      <c r="A498" s="218">
        <v>2070104</v>
      </c>
      <c r="B498" s="98" t="s">
        <v>433</v>
      </c>
      <c r="C498" s="216"/>
      <c r="D498" s="216"/>
      <c r="E498" s="158">
        <v>0</v>
      </c>
      <c r="F498" s="104"/>
      <c r="G498" s="158">
        <v>5</v>
      </c>
      <c r="H498" s="104">
        <f t="shared" si="15"/>
        <v>-1</v>
      </c>
    </row>
    <row r="499" ht="15" spans="1:8">
      <c r="A499" s="218">
        <v>2070105</v>
      </c>
      <c r="B499" s="98" t="s">
        <v>434</v>
      </c>
      <c r="C499" s="216"/>
      <c r="D499" s="216"/>
      <c r="E499" s="158">
        <v>0</v>
      </c>
      <c r="F499" s="104"/>
      <c r="G499" s="158">
        <v>0</v>
      </c>
      <c r="H499" s="104"/>
    </row>
    <row r="500" ht="15" spans="1:8">
      <c r="A500" s="218">
        <v>2070106</v>
      </c>
      <c r="B500" s="98" t="s">
        <v>435</v>
      </c>
      <c r="C500" s="216"/>
      <c r="D500" s="216"/>
      <c r="E500" s="158">
        <v>0</v>
      </c>
      <c r="F500" s="104"/>
      <c r="G500" s="158">
        <v>0</v>
      </c>
      <c r="H500" s="104"/>
    </row>
    <row r="501" ht="15" spans="1:8">
      <c r="A501" s="218">
        <v>2070107</v>
      </c>
      <c r="B501" s="98" t="s">
        <v>436</v>
      </c>
      <c r="C501" s="216"/>
      <c r="D501" s="216"/>
      <c r="E501" s="158">
        <v>17</v>
      </c>
      <c r="F501" s="104"/>
      <c r="G501" s="158">
        <v>10</v>
      </c>
      <c r="H501" s="104">
        <f t="shared" si="15"/>
        <v>0.7</v>
      </c>
    </row>
    <row r="502" ht="15" spans="1:8">
      <c r="A502" s="218">
        <v>2070108</v>
      </c>
      <c r="B502" s="98" t="s">
        <v>437</v>
      </c>
      <c r="C502" s="216"/>
      <c r="D502" s="216"/>
      <c r="E502" s="158">
        <v>39</v>
      </c>
      <c r="F502" s="104"/>
      <c r="G502" s="158">
        <v>100</v>
      </c>
      <c r="H502" s="104">
        <f t="shared" si="15"/>
        <v>-0.61</v>
      </c>
    </row>
    <row r="503" ht="15" spans="1:8">
      <c r="A503" s="218">
        <v>2070109</v>
      </c>
      <c r="B503" s="98" t="s">
        <v>438</v>
      </c>
      <c r="C503" s="216"/>
      <c r="D503" s="216"/>
      <c r="E503" s="158">
        <v>57</v>
      </c>
      <c r="F503" s="104"/>
      <c r="G503" s="158">
        <v>201</v>
      </c>
      <c r="H503" s="104">
        <f t="shared" si="15"/>
        <v>-0.716417910447761</v>
      </c>
    </row>
    <row r="504" ht="15" spans="1:8">
      <c r="A504" s="218">
        <v>2070110</v>
      </c>
      <c r="B504" s="98" t="s">
        <v>439</v>
      </c>
      <c r="C504" s="216"/>
      <c r="D504" s="216"/>
      <c r="E504" s="158">
        <v>0</v>
      </c>
      <c r="F504" s="104"/>
      <c r="G504" s="158">
        <v>20</v>
      </c>
      <c r="H504" s="104">
        <f t="shared" si="15"/>
        <v>-1</v>
      </c>
    </row>
    <row r="505" ht="15" spans="1:8">
      <c r="A505" s="218">
        <v>2070111</v>
      </c>
      <c r="B505" s="98" t="s">
        <v>440</v>
      </c>
      <c r="C505" s="216"/>
      <c r="D505" s="216"/>
      <c r="E505" s="158">
        <v>17</v>
      </c>
      <c r="F505" s="104"/>
      <c r="G505" s="158">
        <v>31</v>
      </c>
      <c r="H505" s="104">
        <f t="shared" si="15"/>
        <v>-0.451612903225806</v>
      </c>
    </row>
    <row r="506" ht="15" spans="1:8">
      <c r="A506" s="218">
        <v>2070112</v>
      </c>
      <c r="B506" s="98" t="s">
        <v>441</v>
      </c>
      <c r="C506" s="216"/>
      <c r="D506" s="216"/>
      <c r="E506" s="158">
        <v>0</v>
      </c>
      <c r="F506" s="104"/>
      <c r="G506" s="158">
        <v>29</v>
      </c>
      <c r="H506" s="104">
        <f t="shared" si="15"/>
        <v>-1</v>
      </c>
    </row>
    <row r="507" ht="15" spans="1:8">
      <c r="A507" s="218">
        <v>2070113</v>
      </c>
      <c r="B507" s="98" t="s">
        <v>442</v>
      </c>
      <c r="C507" s="216"/>
      <c r="D507" s="216"/>
      <c r="E507" s="158">
        <v>0</v>
      </c>
      <c r="F507" s="104"/>
      <c r="G507" s="158">
        <v>7</v>
      </c>
      <c r="H507" s="104">
        <f t="shared" si="15"/>
        <v>-1</v>
      </c>
    </row>
    <row r="508" ht="15" spans="1:8">
      <c r="A508" s="218">
        <v>2070114</v>
      </c>
      <c r="B508" s="98" t="s">
        <v>443</v>
      </c>
      <c r="C508" s="216"/>
      <c r="D508" s="216"/>
      <c r="E508" s="158">
        <v>68</v>
      </c>
      <c r="F508" s="104"/>
      <c r="G508" s="158">
        <v>1</v>
      </c>
      <c r="H508" s="104">
        <f t="shared" si="15"/>
        <v>67</v>
      </c>
    </row>
    <row r="509" ht="15" spans="1:8">
      <c r="A509" s="218">
        <v>2070199</v>
      </c>
      <c r="B509" s="98" t="s">
        <v>444</v>
      </c>
      <c r="C509" s="216"/>
      <c r="D509" s="216"/>
      <c r="E509" s="158">
        <v>652</v>
      </c>
      <c r="F509" s="104"/>
      <c r="G509" s="158">
        <v>980</v>
      </c>
      <c r="H509" s="104">
        <f t="shared" si="15"/>
        <v>-0.33469387755102</v>
      </c>
    </row>
    <row r="510" ht="15" spans="1:8">
      <c r="A510" s="217">
        <v>20702</v>
      </c>
      <c r="B510" s="136" t="s">
        <v>445</v>
      </c>
      <c r="C510" s="216">
        <v>687</v>
      </c>
      <c r="D510" s="158">
        <v>817</v>
      </c>
      <c r="E510" s="158">
        <v>817</v>
      </c>
      <c r="F510" s="104">
        <f t="shared" ref="F510:F570" si="16">E510/D510</f>
        <v>1</v>
      </c>
      <c r="G510" s="158">
        <v>699</v>
      </c>
      <c r="H510" s="104">
        <f t="shared" si="15"/>
        <v>0.168812589413448</v>
      </c>
    </row>
    <row r="511" ht="15" spans="1:8">
      <c r="A511" s="218">
        <v>2070201</v>
      </c>
      <c r="B511" s="98" t="s">
        <v>105</v>
      </c>
      <c r="C511" s="216"/>
      <c r="D511" s="216"/>
      <c r="E511" s="158">
        <v>145</v>
      </c>
      <c r="F511" s="104"/>
      <c r="G511" s="158">
        <v>237</v>
      </c>
      <c r="H511" s="104">
        <f t="shared" si="15"/>
        <v>-0.388185654008439</v>
      </c>
    </row>
    <row r="512" ht="15" spans="1:8">
      <c r="A512" s="218">
        <v>2070202</v>
      </c>
      <c r="B512" s="98" t="s">
        <v>106</v>
      </c>
      <c r="C512" s="216"/>
      <c r="D512" s="216"/>
      <c r="E512" s="158">
        <v>0</v>
      </c>
      <c r="F512" s="104"/>
      <c r="G512" s="158">
        <v>10</v>
      </c>
      <c r="H512" s="104">
        <f t="shared" si="15"/>
        <v>-1</v>
      </c>
    </row>
    <row r="513" ht="15" spans="1:8">
      <c r="A513" s="218">
        <v>2070203</v>
      </c>
      <c r="B513" s="98" t="s">
        <v>107</v>
      </c>
      <c r="C513" s="216"/>
      <c r="D513" s="216"/>
      <c r="E513" s="158">
        <v>0</v>
      </c>
      <c r="F513" s="104"/>
      <c r="G513" s="158">
        <v>0</v>
      </c>
      <c r="H513" s="104"/>
    </row>
    <row r="514" ht="15" spans="1:8">
      <c r="A514" s="218">
        <v>2070204</v>
      </c>
      <c r="B514" s="98" t="s">
        <v>446</v>
      </c>
      <c r="C514" s="216"/>
      <c r="D514" s="216"/>
      <c r="E514" s="158">
        <v>0</v>
      </c>
      <c r="F514" s="104"/>
      <c r="G514" s="158">
        <v>1</v>
      </c>
      <c r="H514" s="104">
        <f t="shared" si="15"/>
        <v>-1</v>
      </c>
    </row>
    <row r="515" ht="15" spans="1:8">
      <c r="A515" s="218">
        <v>2070205</v>
      </c>
      <c r="B515" s="98" t="s">
        <v>447</v>
      </c>
      <c r="C515" s="216"/>
      <c r="D515" s="216"/>
      <c r="E515" s="158">
        <v>618</v>
      </c>
      <c r="F515" s="104"/>
      <c r="G515" s="158">
        <v>373</v>
      </c>
      <c r="H515" s="104">
        <f t="shared" si="15"/>
        <v>0.656836461126005</v>
      </c>
    </row>
    <row r="516" ht="15" spans="1:8">
      <c r="A516" s="218">
        <v>2070206</v>
      </c>
      <c r="B516" s="98" t="s">
        <v>448</v>
      </c>
      <c r="C516" s="216"/>
      <c r="D516" s="216"/>
      <c r="E516" s="158">
        <v>0</v>
      </c>
      <c r="F516" s="104"/>
      <c r="G516" s="158">
        <v>0</v>
      </c>
      <c r="H516" s="104"/>
    </row>
    <row r="517" ht="15" spans="1:8">
      <c r="A517" s="218">
        <v>2070299</v>
      </c>
      <c r="B517" s="98" t="s">
        <v>449</v>
      </c>
      <c r="C517" s="216"/>
      <c r="D517" s="216"/>
      <c r="E517" s="158">
        <v>54</v>
      </c>
      <c r="F517" s="104"/>
      <c r="G517" s="158">
        <v>78</v>
      </c>
      <c r="H517" s="104">
        <f t="shared" si="15"/>
        <v>-0.307692307692308</v>
      </c>
    </row>
    <row r="518" ht="15" spans="1:8">
      <c r="A518" s="217">
        <v>20703</v>
      </c>
      <c r="B518" s="136" t="s">
        <v>450</v>
      </c>
      <c r="C518" s="216">
        <v>6</v>
      </c>
      <c r="D518" s="158">
        <v>6</v>
      </c>
      <c r="E518" s="158">
        <v>6</v>
      </c>
      <c r="F518" s="104">
        <f t="shared" si="16"/>
        <v>1</v>
      </c>
      <c r="G518" s="158">
        <v>192</v>
      </c>
      <c r="H518" s="104">
        <f t="shared" si="15"/>
        <v>-0.96875</v>
      </c>
    </row>
    <row r="519" ht="15" spans="1:8">
      <c r="A519" s="218">
        <v>2070301</v>
      </c>
      <c r="B519" s="98" t="s">
        <v>105</v>
      </c>
      <c r="C519" s="216"/>
      <c r="D519" s="216"/>
      <c r="E519" s="158">
        <v>0</v>
      </c>
      <c r="F519" s="104"/>
      <c r="G519" s="158">
        <v>0</v>
      </c>
      <c r="H519" s="104"/>
    </row>
    <row r="520" ht="15" spans="1:8">
      <c r="A520" s="218">
        <v>2070302</v>
      </c>
      <c r="B520" s="98" t="s">
        <v>106</v>
      </c>
      <c r="C520" s="216"/>
      <c r="D520" s="216"/>
      <c r="E520" s="158">
        <v>0</v>
      </c>
      <c r="F520" s="104"/>
      <c r="G520" s="158">
        <v>0</v>
      </c>
      <c r="H520" s="104"/>
    </row>
    <row r="521" ht="15" spans="1:8">
      <c r="A521" s="218">
        <v>2070303</v>
      </c>
      <c r="B521" s="98" t="s">
        <v>107</v>
      </c>
      <c r="C521" s="216"/>
      <c r="D521" s="216"/>
      <c r="E521" s="158">
        <v>0</v>
      </c>
      <c r="F521" s="104"/>
      <c r="G521" s="158">
        <v>0</v>
      </c>
      <c r="H521" s="104"/>
    </row>
    <row r="522" ht="15" spans="1:8">
      <c r="A522" s="218">
        <v>2070304</v>
      </c>
      <c r="B522" s="98" t="s">
        <v>451</v>
      </c>
      <c r="C522" s="216"/>
      <c r="D522" s="216"/>
      <c r="E522" s="158">
        <v>0</v>
      </c>
      <c r="F522" s="104"/>
      <c r="G522" s="158">
        <v>0</v>
      </c>
      <c r="H522" s="104"/>
    </row>
    <row r="523" ht="15" spans="1:8">
      <c r="A523" s="218">
        <v>2070305</v>
      </c>
      <c r="B523" s="98" t="s">
        <v>452</v>
      </c>
      <c r="C523" s="216"/>
      <c r="D523" s="216"/>
      <c r="E523" s="158">
        <v>0</v>
      </c>
      <c r="F523" s="104"/>
      <c r="G523" s="158">
        <v>0</v>
      </c>
      <c r="H523" s="104"/>
    </row>
    <row r="524" ht="15" spans="1:8">
      <c r="A524" s="218">
        <v>2070306</v>
      </c>
      <c r="B524" s="98" t="s">
        <v>453</v>
      </c>
      <c r="C524" s="216"/>
      <c r="D524" s="216"/>
      <c r="E524" s="158">
        <v>0</v>
      </c>
      <c r="F524" s="104"/>
      <c r="G524" s="158">
        <v>0</v>
      </c>
      <c r="H524" s="104"/>
    </row>
    <row r="525" ht="15" spans="1:8">
      <c r="A525" s="218">
        <v>2070307</v>
      </c>
      <c r="B525" s="98" t="s">
        <v>454</v>
      </c>
      <c r="C525" s="216"/>
      <c r="D525" s="216"/>
      <c r="E525" s="158">
        <v>4</v>
      </c>
      <c r="F525" s="104"/>
      <c r="G525" s="158">
        <v>0</v>
      </c>
      <c r="H525" s="104"/>
    </row>
    <row r="526" ht="15" spans="1:8">
      <c r="A526" s="218">
        <v>2070308</v>
      </c>
      <c r="B526" s="98" t="s">
        <v>455</v>
      </c>
      <c r="C526" s="216"/>
      <c r="D526" s="216"/>
      <c r="E526" s="158">
        <v>2</v>
      </c>
      <c r="F526" s="104"/>
      <c r="G526" s="158">
        <v>108</v>
      </c>
      <c r="H526" s="104">
        <f t="shared" ref="H526:H580" si="17">(E526-G526)/G526</f>
        <v>-0.981481481481482</v>
      </c>
    </row>
    <row r="527" ht="15" spans="1:8">
      <c r="A527" s="218">
        <v>2070309</v>
      </c>
      <c r="B527" s="98" t="s">
        <v>456</v>
      </c>
      <c r="C527" s="216"/>
      <c r="D527" s="216"/>
      <c r="E527" s="158">
        <v>0</v>
      </c>
      <c r="F527" s="104"/>
      <c r="G527" s="158">
        <v>0</v>
      </c>
      <c r="H527" s="104"/>
    </row>
    <row r="528" ht="15" spans="1:8">
      <c r="A528" s="218">
        <v>2070399</v>
      </c>
      <c r="B528" s="98" t="s">
        <v>457</v>
      </c>
      <c r="C528" s="216"/>
      <c r="D528" s="216"/>
      <c r="E528" s="158">
        <v>0</v>
      </c>
      <c r="F528" s="104"/>
      <c r="G528" s="158">
        <v>84</v>
      </c>
      <c r="H528" s="104">
        <f t="shared" si="17"/>
        <v>-1</v>
      </c>
    </row>
    <row r="529" ht="15" spans="1:8">
      <c r="A529" s="217">
        <v>20706</v>
      </c>
      <c r="B529" s="99" t="s">
        <v>458</v>
      </c>
      <c r="C529" s="216">
        <v>95</v>
      </c>
      <c r="D529" s="158">
        <v>101</v>
      </c>
      <c r="E529" s="158">
        <v>101</v>
      </c>
      <c r="F529" s="104">
        <f t="shared" si="16"/>
        <v>1</v>
      </c>
      <c r="G529" s="158">
        <v>11</v>
      </c>
      <c r="H529" s="104">
        <f t="shared" si="17"/>
        <v>8.18181818181818</v>
      </c>
    </row>
    <row r="530" ht="15" spans="1:8">
      <c r="A530" s="218">
        <v>2070601</v>
      </c>
      <c r="B530" s="105" t="s">
        <v>105</v>
      </c>
      <c r="C530" s="216"/>
      <c r="D530" s="216"/>
      <c r="E530" s="158">
        <v>32</v>
      </c>
      <c r="F530" s="104"/>
      <c r="G530" s="158">
        <v>0</v>
      </c>
      <c r="H530" s="104"/>
    </row>
    <row r="531" ht="15" spans="1:8">
      <c r="A531" s="218">
        <v>2070602</v>
      </c>
      <c r="B531" s="105" t="s">
        <v>106</v>
      </c>
      <c r="C531" s="216"/>
      <c r="D531" s="216"/>
      <c r="E531" s="158">
        <v>0</v>
      </c>
      <c r="F531" s="104"/>
      <c r="G531" s="158">
        <v>0</v>
      </c>
      <c r="H531" s="104"/>
    </row>
    <row r="532" ht="15" spans="1:8">
      <c r="A532" s="218">
        <v>2070603</v>
      </c>
      <c r="B532" s="105" t="s">
        <v>107</v>
      </c>
      <c r="C532" s="216"/>
      <c r="D532" s="216"/>
      <c r="E532" s="158">
        <v>0</v>
      </c>
      <c r="F532" s="104"/>
      <c r="G532" s="158">
        <v>0</v>
      </c>
      <c r="H532" s="104"/>
    </row>
    <row r="533" ht="15" spans="1:8">
      <c r="A533" s="218">
        <v>2070604</v>
      </c>
      <c r="B533" s="105" t="s">
        <v>459</v>
      </c>
      <c r="C533" s="216"/>
      <c r="D533" s="216"/>
      <c r="E533" s="158">
        <v>0</v>
      </c>
      <c r="F533" s="104"/>
      <c r="G533" s="158">
        <v>0</v>
      </c>
      <c r="H533" s="104"/>
    </row>
    <row r="534" ht="15" spans="1:8">
      <c r="A534" s="218">
        <v>2070605</v>
      </c>
      <c r="B534" s="105" t="s">
        <v>460</v>
      </c>
      <c r="C534" s="216"/>
      <c r="D534" s="216"/>
      <c r="E534" s="158">
        <v>0</v>
      </c>
      <c r="F534" s="104"/>
      <c r="G534" s="158">
        <v>0</v>
      </c>
      <c r="H534" s="104"/>
    </row>
    <row r="535" ht="15" spans="1:8">
      <c r="A535" s="218">
        <v>2070606</v>
      </c>
      <c r="B535" s="105" t="s">
        <v>461</v>
      </c>
      <c r="C535" s="216"/>
      <c r="D535" s="216"/>
      <c r="E535" s="158">
        <v>0</v>
      </c>
      <c r="F535" s="104"/>
      <c r="G535" s="158">
        <v>0</v>
      </c>
      <c r="H535" s="104"/>
    </row>
    <row r="536" ht="15" spans="1:8">
      <c r="A536" s="218">
        <v>2070607</v>
      </c>
      <c r="B536" s="105" t="s">
        <v>462</v>
      </c>
      <c r="C536" s="216"/>
      <c r="D536" s="216"/>
      <c r="E536" s="158">
        <v>63</v>
      </c>
      <c r="F536" s="104"/>
      <c r="G536" s="158">
        <v>5</v>
      </c>
      <c r="H536" s="104">
        <f t="shared" si="17"/>
        <v>11.6</v>
      </c>
    </row>
    <row r="537" ht="15" spans="1:8">
      <c r="A537" s="218">
        <v>2070699</v>
      </c>
      <c r="B537" s="105" t="s">
        <v>463</v>
      </c>
      <c r="C537" s="216"/>
      <c r="D537" s="216"/>
      <c r="E537" s="158">
        <v>6</v>
      </c>
      <c r="F537" s="104"/>
      <c r="G537" s="158">
        <v>6</v>
      </c>
      <c r="H537" s="104">
        <f t="shared" si="17"/>
        <v>0</v>
      </c>
    </row>
    <row r="538" ht="15" spans="1:8">
      <c r="A538" s="217">
        <v>20708</v>
      </c>
      <c r="B538" s="99" t="s">
        <v>464</v>
      </c>
      <c r="C538" s="216">
        <v>1021</v>
      </c>
      <c r="D538" s="158">
        <v>1069</v>
      </c>
      <c r="E538" s="158">
        <v>1069</v>
      </c>
      <c r="F538" s="104">
        <f t="shared" si="16"/>
        <v>1</v>
      </c>
      <c r="G538" s="158">
        <v>1562</v>
      </c>
      <c r="H538" s="104">
        <f t="shared" si="17"/>
        <v>-0.31562099871959</v>
      </c>
    </row>
    <row r="539" ht="15" spans="1:8">
      <c r="A539" s="218">
        <v>2070801</v>
      </c>
      <c r="B539" s="105" t="s">
        <v>105</v>
      </c>
      <c r="C539" s="216"/>
      <c r="D539" s="216"/>
      <c r="E539" s="158">
        <v>383</v>
      </c>
      <c r="F539" s="104"/>
      <c r="G539" s="158">
        <v>479</v>
      </c>
      <c r="H539" s="104">
        <f t="shared" si="17"/>
        <v>-0.200417536534447</v>
      </c>
    </row>
    <row r="540" ht="15" spans="1:8">
      <c r="A540" s="218">
        <v>2070802</v>
      </c>
      <c r="B540" s="105" t="s">
        <v>106</v>
      </c>
      <c r="C540" s="216"/>
      <c r="D540" s="216"/>
      <c r="E540" s="158">
        <v>0</v>
      </c>
      <c r="F540" s="104"/>
      <c r="G540" s="158">
        <v>50</v>
      </c>
      <c r="H540" s="104">
        <f t="shared" si="17"/>
        <v>-1</v>
      </c>
    </row>
    <row r="541" ht="15" spans="1:8">
      <c r="A541" s="218">
        <v>2070803</v>
      </c>
      <c r="B541" s="105" t="s">
        <v>107</v>
      </c>
      <c r="C541" s="216"/>
      <c r="D541" s="216"/>
      <c r="E541" s="158">
        <v>0</v>
      </c>
      <c r="F541" s="104"/>
      <c r="G541" s="158">
        <v>0</v>
      </c>
      <c r="H541" s="104"/>
    </row>
    <row r="542" ht="15" spans="1:8">
      <c r="A542" s="218">
        <v>2070806</v>
      </c>
      <c r="B542" s="105" t="s">
        <v>465</v>
      </c>
      <c r="C542" s="216"/>
      <c r="D542" s="216"/>
      <c r="E542" s="158">
        <v>0</v>
      </c>
      <c r="F542" s="104"/>
      <c r="G542" s="158">
        <v>0</v>
      </c>
      <c r="H542" s="104"/>
    </row>
    <row r="543" ht="15" spans="1:8">
      <c r="A543" s="218">
        <v>2070807</v>
      </c>
      <c r="B543" s="105" t="s">
        <v>466</v>
      </c>
      <c r="C543" s="216"/>
      <c r="D543" s="216"/>
      <c r="E543" s="158">
        <v>4</v>
      </c>
      <c r="F543" s="104"/>
      <c r="G543" s="158">
        <v>66</v>
      </c>
      <c r="H543" s="104">
        <f t="shared" si="17"/>
        <v>-0.939393939393939</v>
      </c>
    </row>
    <row r="544" ht="15" spans="1:8">
      <c r="A544" s="218">
        <v>2070808</v>
      </c>
      <c r="B544" s="105" t="s">
        <v>467</v>
      </c>
      <c r="C544" s="216"/>
      <c r="D544" s="216"/>
      <c r="E544" s="158">
        <v>579</v>
      </c>
      <c r="F544" s="104"/>
      <c r="G544" s="158">
        <v>713</v>
      </c>
      <c r="H544" s="104">
        <f t="shared" si="17"/>
        <v>-0.187938288920056</v>
      </c>
    </row>
    <row r="545" ht="15" spans="1:8">
      <c r="A545" s="218">
        <v>2070899</v>
      </c>
      <c r="B545" s="105" t="s">
        <v>468</v>
      </c>
      <c r="C545" s="216"/>
      <c r="D545" s="216"/>
      <c r="E545" s="158">
        <v>103</v>
      </c>
      <c r="F545" s="104"/>
      <c r="G545" s="158">
        <v>254</v>
      </c>
      <c r="H545" s="104">
        <f t="shared" si="17"/>
        <v>-0.594488188976378</v>
      </c>
    </row>
    <row r="546" ht="15" spans="1:8">
      <c r="A546" s="217">
        <v>20799</v>
      </c>
      <c r="B546" s="136" t="s">
        <v>469</v>
      </c>
      <c r="C546" s="216">
        <v>342</v>
      </c>
      <c r="D546" s="158">
        <v>385</v>
      </c>
      <c r="E546" s="158">
        <v>385</v>
      </c>
      <c r="F546" s="104">
        <f t="shared" si="16"/>
        <v>1</v>
      </c>
      <c r="G546" s="158">
        <v>885</v>
      </c>
      <c r="H546" s="104">
        <f t="shared" si="17"/>
        <v>-0.564971751412429</v>
      </c>
    </row>
    <row r="547" ht="15" spans="1:8">
      <c r="A547" s="218">
        <v>2079902</v>
      </c>
      <c r="B547" s="98" t="s">
        <v>470</v>
      </c>
      <c r="C547" s="216"/>
      <c r="D547" s="216"/>
      <c r="E547" s="158">
        <v>0</v>
      </c>
      <c r="F547" s="104"/>
      <c r="G547" s="158">
        <v>0</v>
      </c>
      <c r="H547" s="104"/>
    </row>
    <row r="548" ht="15" spans="1:8">
      <c r="A548" s="218">
        <v>2079903</v>
      </c>
      <c r="B548" s="98" t="s">
        <v>471</v>
      </c>
      <c r="C548" s="216"/>
      <c r="D548" s="216"/>
      <c r="E548" s="158">
        <v>0</v>
      </c>
      <c r="F548" s="104"/>
      <c r="G548" s="158">
        <v>9</v>
      </c>
      <c r="H548" s="104">
        <f t="shared" si="17"/>
        <v>-1</v>
      </c>
    </row>
    <row r="549" ht="15" spans="1:8">
      <c r="A549" s="218">
        <v>2079999</v>
      </c>
      <c r="B549" s="98" t="s">
        <v>472</v>
      </c>
      <c r="C549" s="216"/>
      <c r="D549" s="216"/>
      <c r="E549" s="158">
        <v>385</v>
      </c>
      <c r="F549" s="104"/>
      <c r="G549" s="158">
        <v>876</v>
      </c>
      <c r="H549" s="104">
        <f t="shared" si="17"/>
        <v>-0.560502283105023</v>
      </c>
    </row>
    <row r="550" ht="15" spans="1:8">
      <c r="A550" s="217">
        <v>208</v>
      </c>
      <c r="B550" s="136" t="s">
        <v>473</v>
      </c>
      <c r="C550" s="216">
        <v>94370</v>
      </c>
      <c r="D550" s="158">
        <v>103709</v>
      </c>
      <c r="E550" s="158">
        <v>103709</v>
      </c>
      <c r="F550" s="104">
        <f t="shared" si="16"/>
        <v>1</v>
      </c>
      <c r="G550" s="158">
        <v>87910</v>
      </c>
      <c r="H550" s="104">
        <f t="shared" si="17"/>
        <v>0.179717893299966</v>
      </c>
    </row>
    <row r="551" ht="15" spans="1:8">
      <c r="A551" s="217">
        <v>20801</v>
      </c>
      <c r="B551" s="136" t="s">
        <v>474</v>
      </c>
      <c r="C551" s="216">
        <v>1695</v>
      </c>
      <c r="D551" s="158">
        <v>1695</v>
      </c>
      <c r="E551" s="158">
        <v>1695</v>
      </c>
      <c r="F551" s="104">
        <f t="shared" si="16"/>
        <v>1</v>
      </c>
      <c r="G551" s="158">
        <v>2566</v>
      </c>
      <c r="H551" s="104">
        <f t="shared" si="17"/>
        <v>-0.339438815276695</v>
      </c>
    </row>
    <row r="552" ht="15" spans="1:8">
      <c r="A552" s="218">
        <v>2080101</v>
      </c>
      <c r="B552" s="98" t="s">
        <v>105</v>
      </c>
      <c r="C552" s="216"/>
      <c r="D552" s="216"/>
      <c r="E552" s="158">
        <v>1014</v>
      </c>
      <c r="F552" s="104"/>
      <c r="G552" s="158">
        <v>1967</v>
      </c>
      <c r="H552" s="104">
        <f t="shared" si="17"/>
        <v>-0.484494153533299</v>
      </c>
    </row>
    <row r="553" ht="15" spans="1:8">
      <c r="A553" s="218">
        <v>2080102</v>
      </c>
      <c r="B553" s="98" t="s">
        <v>106</v>
      </c>
      <c r="C553" s="216"/>
      <c r="D553" s="216"/>
      <c r="E553" s="158">
        <v>149</v>
      </c>
      <c r="F553" s="104"/>
      <c r="G553" s="158">
        <v>206</v>
      </c>
      <c r="H553" s="104">
        <f t="shared" si="17"/>
        <v>-0.276699029126214</v>
      </c>
    </row>
    <row r="554" ht="15" spans="1:8">
      <c r="A554" s="218">
        <v>2080103</v>
      </c>
      <c r="B554" s="98" t="s">
        <v>107</v>
      </c>
      <c r="C554" s="216"/>
      <c r="D554" s="216"/>
      <c r="E554" s="158">
        <v>0</v>
      </c>
      <c r="F554" s="104"/>
      <c r="G554" s="158">
        <v>58</v>
      </c>
      <c r="H554" s="104">
        <f t="shared" si="17"/>
        <v>-1</v>
      </c>
    </row>
    <row r="555" ht="15" spans="1:8">
      <c r="A555" s="218">
        <v>2080104</v>
      </c>
      <c r="B555" s="98" t="s">
        <v>475</v>
      </c>
      <c r="C555" s="216"/>
      <c r="D555" s="216"/>
      <c r="E555" s="158">
        <v>85</v>
      </c>
      <c r="F555" s="104"/>
      <c r="G555" s="158">
        <v>22</v>
      </c>
      <c r="H555" s="104">
        <f t="shared" si="17"/>
        <v>2.86363636363636</v>
      </c>
    </row>
    <row r="556" ht="15" spans="1:8">
      <c r="A556" s="218">
        <v>2080105</v>
      </c>
      <c r="B556" s="98" t="s">
        <v>476</v>
      </c>
      <c r="C556" s="216"/>
      <c r="D556" s="216"/>
      <c r="E556" s="158">
        <v>1</v>
      </c>
      <c r="F556" s="104"/>
      <c r="G556" s="158">
        <v>29</v>
      </c>
      <c r="H556" s="104">
        <f t="shared" si="17"/>
        <v>-0.96551724137931</v>
      </c>
    </row>
    <row r="557" ht="15" spans="1:8">
      <c r="A557" s="218">
        <v>2080106</v>
      </c>
      <c r="B557" s="98" t="s">
        <v>477</v>
      </c>
      <c r="C557" s="216"/>
      <c r="D557" s="216"/>
      <c r="E557" s="158">
        <v>21</v>
      </c>
      <c r="F557" s="104"/>
      <c r="G557" s="158">
        <v>28</v>
      </c>
      <c r="H557" s="104">
        <f t="shared" si="17"/>
        <v>-0.25</v>
      </c>
    </row>
    <row r="558" ht="15" spans="1:8">
      <c r="A558" s="218">
        <v>2080107</v>
      </c>
      <c r="B558" s="98" t="s">
        <v>478</v>
      </c>
      <c r="C558" s="216"/>
      <c r="D558" s="216"/>
      <c r="E558" s="158">
        <v>68</v>
      </c>
      <c r="F558" s="104"/>
      <c r="G558" s="158">
        <v>151</v>
      </c>
      <c r="H558" s="104">
        <f t="shared" si="17"/>
        <v>-0.549668874172185</v>
      </c>
    </row>
    <row r="559" ht="15" spans="1:8">
      <c r="A559" s="218">
        <v>2080108</v>
      </c>
      <c r="B559" s="98" t="s">
        <v>146</v>
      </c>
      <c r="C559" s="216"/>
      <c r="D559" s="216"/>
      <c r="E559" s="158">
        <v>0</v>
      </c>
      <c r="F559" s="104"/>
      <c r="G559" s="158">
        <v>10</v>
      </c>
      <c r="H559" s="104">
        <f t="shared" si="17"/>
        <v>-1</v>
      </c>
    </row>
    <row r="560" ht="15" spans="1:8">
      <c r="A560" s="218">
        <v>2080109</v>
      </c>
      <c r="B560" s="98" t="s">
        <v>479</v>
      </c>
      <c r="C560" s="216"/>
      <c r="D560" s="216"/>
      <c r="E560" s="158">
        <v>6</v>
      </c>
      <c r="F560" s="104"/>
      <c r="G560" s="158">
        <v>24</v>
      </c>
      <c r="H560" s="104">
        <f t="shared" si="17"/>
        <v>-0.75</v>
      </c>
    </row>
    <row r="561" ht="15" spans="1:8">
      <c r="A561" s="218">
        <v>2080110</v>
      </c>
      <c r="B561" s="98" t="s">
        <v>480</v>
      </c>
      <c r="C561" s="216"/>
      <c r="D561" s="216"/>
      <c r="E561" s="158">
        <v>0</v>
      </c>
      <c r="F561" s="104"/>
      <c r="G561" s="158">
        <v>0</v>
      </c>
      <c r="H561" s="104"/>
    </row>
    <row r="562" ht="15" spans="1:8">
      <c r="A562" s="218">
        <v>2080111</v>
      </c>
      <c r="B562" s="98" t="s">
        <v>481</v>
      </c>
      <c r="C562" s="216"/>
      <c r="D562" s="216"/>
      <c r="E562" s="158">
        <v>0</v>
      </c>
      <c r="F562" s="104"/>
      <c r="G562" s="158">
        <v>0</v>
      </c>
      <c r="H562" s="104"/>
    </row>
    <row r="563" ht="15" spans="1:8">
      <c r="A563" s="218">
        <v>2080112</v>
      </c>
      <c r="B563" s="98" t="s">
        <v>482</v>
      </c>
      <c r="C563" s="216"/>
      <c r="D563" s="216"/>
      <c r="E563" s="158">
        <v>0</v>
      </c>
      <c r="F563" s="104"/>
      <c r="G563" s="158">
        <v>10</v>
      </c>
      <c r="H563" s="104">
        <f t="shared" si="17"/>
        <v>-1</v>
      </c>
    </row>
    <row r="564" ht="15" spans="1:8">
      <c r="A564" s="218">
        <v>2080113</v>
      </c>
      <c r="B564" s="98" t="s">
        <v>483</v>
      </c>
      <c r="C564" s="216"/>
      <c r="D564" s="216"/>
      <c r="E564" s="158">
        <v>0</v>
      </c>
      <c r="F564" s="104"/>
      <c r="G564" s="158">
        <v>0</v>
      </c>
      <c r="H564" s="104"/>
    </row>
    <row r="565" ht="15" spans="1:8">
      <c r="A565" s="218">
        <v>2080114</v>
      </c>
      <c r="B565" s="98" t="s">
        <v>484</v>
      </c>
      <c r="C565" s="216"/>
      <c r="D565" s="216"/>
      <c r="E565" s="158">
        <v>0</v>
      </c>
      <c r="F565" s="104"/>
      <c r="G565" s="158">
        <v>0</v>
      </c>
      <c r="H565" s="104"/>
    </row>
    <row r="566" ht="15" spans="1:8">
      <c r="A566" s="218">
        <v>2080115</v>
      </c>
      <c r="B566" s="98" t="s">
        <v>485</v>
      </c>
      <c r="C566" s="216"/>
      <c r="D566" s="216"/>
      <c r="E566" s="158">
        <v>0</v>
      </c>
      <c r="F566" s="104"/>
      <c r="G566" s="158">
        <v>0</v>
      </c>
      <c r="H566" s="104"/>
    </row>
    <row r="567" ht="15" spans="1:8">
      <c r="A567" s="218">
        <v>2080116</v>
      </c>
      <c r="B567" s="98" t="s">
        <v>486</v>
      </c>
      <c r="C567" s="216"/>
      <c r="D567" s="216"/>
      <c r="E567" s="158">
        <v>0</v>
      </c>
      <c r="F567" s="104"/>
      <c r="G567" s="158">
        <v>0</v>
      </c>
      <c r="H567" s="104"/>
    </row>
    <row r="568" ht="15" spans="1:8">
      <c r="A568" s="218">
        <v>2080150</v>
      </c>
      <c r="B568" s="98" t="s">
        <v>114</v>
      </c>
      <c r="C568" s="216"/>
      <c r="D568" s="216"/>
      <c r="E568" s="158">
        <v>0</v>
      </c>
      <c r="F568" s="104"/>
      <c r="G568" s="158">
        <v>0</v>
      </c>
      <c r="H568" s="104"/>
    </row>
    <row r="569" ht="15" spans="1:8">
      <c r="A569" s="218">
        <v>2080199</v>
      </c>
      <c r="B569" s="98" t="s">
        <v>487</v>
      </c>
      <c r="C569" s="216"/>
      <c r="D569" s="216"/>
      <c r="E569" s="158">
        <v>351</v>
      </c>
      <c r="F569" s="104"/>
      <c r="G569" s="158">
        <v>61</v>
      </c>
      <c r="H569" s="104">
        <f t="shared" si="17"/>
        <v>4.75409836065574</v>
      </c>
    </row>
    <row r="570" ht="15" spans="1:8">
      <c r="A570" s="217">
        <v>20802</v>
      </c>
      <c r="B570" s="136" t="s">
        <v>488</v>
      </c>
      <c r="C570" s="216">
        <v>1255</v>
      </c>
      <c r="D570" s="158">
        <v>1261</v>
      </c>
      <c r="E570" s="158">
        <v>1261</v>
      </c>
      <c r="F570" s="104">
        <f t="shared" si="16"/>
        <v>1</v>
      </c>
      <c r="G570" s="158">
        <v>819</v>
      </c>
      <c r="H570" s="104">
        <f t="shared" si="17"/>
        <v>0.53968253968254</v>
      </c>
    </row>
    <row r="571" ht="15" spans="1:8">
      <c r="A571" s="218">
        <v>2080201</v>
      </c>
      <c r="B571" s="98" t="s">
        <v>105</v>
      </c>
      <c r="C571" s="216"/>
      <c r="D571" s="216"/>
      <c r="E571" s="158">
        <v>576</v>
      </c>
      <c r="F571" s="104"/>
      <c r="G571" s="158">
        <v>704</v>
      </c>
      <c r="H571" s="104">
        <f t="shared" si="17"/>
        <v>-0.181818181818182</v>
      </c>
    </row>
    <row r="572" ht="15" spans="1:8">
      <c r="A572" s="218">
        <v>2080202</v>
      </c>
      <c r="B572" s="98" t="s">
        <v>106</v>
      </c>
      <c r="C572" s="216"/>
      <c r="D572" s="216"/>
      <c r="E572" s="158">
        <v>391</v>
      </c>
      <c r="F572" s="104"/>
      <c r="G572" s="158">
        <v>24</v>
      </c>
      <c r="H572" s="104">
        <f t="shared" si="17"/>
        <v>15.2916666666667</v>
      </c>
    </row>
    <row r="573" ht="15" spans="1:8">
      <c r="A573" s="218">
        <v>2080203</v>
      </c>
      <c r="B573" s="98" t="s">
        <v>107</v>
      </c>
      <c r="C573" s="216"/>
      <c r="D573" s="216"/>
      <c r="E573" s="158">
        <v>0</v>
      </c>
      <c r="F573" s="104"/>
      <c r="G573" s="158">
        <v>0</v>
      </c>
      <c r="H573" s="104"/>
    </row>
    <row r="574" ht="15" spans="1:8">
      <c r="A574" s="218">
        <v>2080206</v>
      </c>
      <c r="B574" s="98" t="s">
        <v>489</v>
      </c>
      <c r="C574" s="216"/>
      <c r="D574" s="216"/>
      <c r="E574" s="158">
        <v>11</v>
      </c>
      <c r="F574" s="104"/>
      <c r="G574" s="158">
        <v>0</v>
      </c>
      <c r="H574" s="104"/>
    </row>
    <row r="575" ht="15" spans="1:8">
      <c r="A575" s="218">
        <v>2080207</v>
      </c>
      <c r="B575" s="98" t="s">
        <v>490</v>
      </c>
      <c r="C575" s="216"/>
      <c r="D575" s="216"/>
      <c r="E575" s="158">
        <v>0</v>
      </c>
      <c r="F575" s="104"/>
      <c r="G575" s="158">
        <v>0</v>
      </c>
      <c r="H575" s="104"/>
    </row>
    <row r="576" ht="15" spans="1:8">
      <c r="A576" s="218">
        <v>2080208</v>
      </c>
      <c r="B576" s="98" t="s">
        <v>491</v>
      </c>
      <c r="C576" s="216"/>
      <c r="D576" s="216"/>
      <c r="E576" s="158">
        <v>54</v>
      </c>
      <c r="F576" s="104"/>
      <c r="G576" s="158">
        <v>91</v>
      </c>
      <c r="H576" s="104">
        <f t="shared" si="17"/>
        <v>-0.406593406593407</v>
      </c>
    </row>
    <row r="577" ht="15" spans="1:8">
      <c r="A577" s="218">
        <v>2080299</v>
      </c>
      <c r="B577" s="98" t="s">
        <v>492</v>
      </c>
      <c r="C577" s="216"/>
      <c r="D577" s="216"/>
      <c r="E577" s="158">
        <v>229</v>
      </c>
      <c r="F577" s="104"/>
      <c r="G577" s="158">
        <v>0</v>
      </c>
      <c r="H577" s="104"/>
    </row>
    <row r="578" ht="15" spans="1:8">
      <c r="A578" s="217">
        <v>20804</v>
      </c>
      <c r="B578" s="136" t="s">
        <v>493</v>
      </c>
      <c r="C578" s="216"/>
      <c r="D578" s="216"/>
      <c r="E578" s="158">
        <v>0</v>
      </c>
      <c r="F578" s="104"/>
      <c r="G578" s="158">
        <v>0</v>
      </c>
      <c r="H578" s="104"/>
    </row>
    <row r="579" ht="15" spans="1:8">
      <c r="A579" s="218">
        <v>2080402</v>
      </c>
      <c r="B579" s="98" t="s">
        <v>494</v>
      </c>
      <c r="C579" s="216"/>
      <c r="D579" s="216"/>
      <c r="E579" s="158">
        <v>0</v>
      </c>
      <c r="F579" s="104"/>
      <c r="G579" s="158">
        <v>0</v>
      </c>
      <c r="H579" s="104"/>
    </row>
    <row r="580" ht="15" spans="1:8">
      <c r="A580" s="217">
        <v>20805</v>
      </c>
      <c r="B580" s="136" t="s">
        <v>495</v>
      </c>
      <c r="C580" s="216">
        <v>31930</v>
      </c>
      <c r="D580" s="158">
        <v>40415</v>
      </c>
      <c r="E580" s="158">
        <v>40415</v>
      </c>
      <c r="F580" s="104">
        <f t="shared" ref="F580:F636" si="18">E580/D580</f>
        <v>1</v>
      </c>
      <c r="G580" s="158">
        <v>25572</v>
      </c>
      <c r="H580" s="104">
        <f t="shared" si="17"/>
        <v>0.58043954325043</v>
      </c>
    </row>
    <row r="581" ht="15" spans="1:8">
      <c r="A581" s="218">
        <v>2080501</v>
      </c>
      <c r="B581" s="98" t="s">
        <v>496</v>
      </c>
      <c r="C581" s="216"/>
      <c r="D581" s="216"/>
      <c r="E581" s="158">
        <v>0</v>
      </c>
      <c r="F581" s="104"/>
      <c r="G581" s="158">
        <v>0</v>
      </c>
      <c r="H581" s="104"/>
    </row>
    <row r="582" ht="15" spans="1:8">
      <c r="A582" s="218">
        <v>2080502</v>
      </c>
      <c r="B582" s="98" t="s">
        <v>497</v>
      </c>
      <c r="C582" s="216"/>
      <c r="D582" s="216"/>
      <c r="E582" s="158">
        <v>0</v>
      </c>
      <c r="F582" s="104"/>
      <c r="G582" s="158">
        <v>0</v>
      </c>
      <c r="H582" s="104"/>
    </row>
    <row r="583" ht="15" spans="1:8">
      <c r="A583" s="218">
        <v>2080503</v>
      </c>
      <c r="B583" s="98" t="s">
        <v>498</v>
      </c>
      <c r="C583" s="216"/>
      <c r="D583" s="216"/>
      <c r="E583" s="158">
        <v>0</v>
      </c>
      <c r="F583" s="104"/>
      <c r="G583" s="158">
        <v>0</v>
      </c>
      <c r="H583" s="104"/>
    </row>
    <row r="584" ht="15" spans="1:8">
      <c r="A584" s="218">
        <v>2080505</v>
      </c>
      <c r="B584" s="98" t="s">
        <v>499</v>
      </c>
      <c r="C584" s="216"/>
      <c r="D584" s="216"/>
      <c r="E584" s="158">
        <v>13248</v>
      </c>
      <c r="F584" s="104"/>
      <c r="G584" s="158">
        <v>0</v>
      </c>
      <c r="H584" s="104"/>
    </row>
    <row r="585" ht="15" spans="1:8">
      <c r="A585" s="218">
        <v>2080506</v>
      </c>
      <c r="B585" s="98" t="s">
        <v>500</v>
      </c>
      <c r="C585" s="216"/>
      <c r="D585" s="216"/>
      <c r="E585" s="158">
        <v>382</v>
      </c>
      <c r="F585" s="104"/>
      <c r="G585" s="158">
        <v>191</v>
      </c>
      <c r="H585" s="104">
        <f t="shared" ref="H585:H647" si="19">(E585-G585)/G585</f>
        <v>1</v>
      </c>
    </row>
    <row r="586" ht="15" spans="1:8">
      <c r="A586" s="218">
        <v>2080507</v>
      </c>
      <c r="B586" s="98" t="s">
        <v>501</v>
      </c>
      <c r="C586" s="216"/>
      <c r="D586" s="216"/>
      <c r="E586" s="158">
        <v>26782</v>
      </c>
      <c r="F586" s="104"/>
      <c r="G586" s="158">
        <v>25351</v>
      </c>
      <c r="H586" s="104">
        <f t="shared" si="19"/>
        <v>0.0564474774170644</v>
      </c>
    </row>
    <row r="587" ht="15" spans="1:8">
      <c r="A587" s="218">
        <v>2080508</v>
      </c>
      <c r="B587" s="98" t="s">
        <v>502</v>
      </c>
      <c r="C587" s="216"/>
      <c r="D587" s="216"/>
      <c r="E587" s="158">
        <v>0</v>
      </c>
      <c r="F587" s="104"/>
      <c r="G587" s="158">
        <v>30</v>
      </c>
      <c r="H587" s="104">
        <f t="shared" si="19"/>
        <v>-1</v>
      </c>
    </row>
    <row r="588" ht="15" spans="1:8">
      <c r="A588" s="218">
        <v>2080599</v>
      </c>
      <c r="B588" s="98" t="s">
        <v>503</v>
      </c>
      <c r="C588" s="216"/>
      <c r="D588" s="216"/>
      <c r="E588" s="158">
        <v>3</v>
      </c>
      <c r="F588" s="104"/>
      <c r="G588" s="158">
        <v>0</v>
      </c>
      <c r="H588" s="104"/>
    </row>
    <row r="589" ht="15" spans="1:8">
      <c r="A589" s="217">
        <v>20806</v>
      </c>
      <c r="B589" s="136" t="s">
        <v>504</v>
      </c>
      <c r="C589" s="216"/>
      <c r="D589" s="158"/>
      <c r="E589" s="158">
        <v>0</v>
      </c>
      <c r="F589" s="104"/>
      <c r="G589" s="158">
        <v>0</v>
      </c>
      <c r="H589" s="104"/>
    </row>
    <row r="590" ht="15" spans="1:8">
      <c r="A590" s="218">
        <v>2080601</v>
      </c>
      <c r="B590" s="98" t="s">
        <v>505</v>
      </c>
      <c r="C590" s="216"/>
      <c r="D590" s="216"/>
      <c r="E590" s="158">
        <v>0</v>
      </c>
      <c r="F590" s="104"/>
      <c r="G590" s="158"/>
      <c r="H590" s="104"/>
    </row>
    <row r="591" ht="15" spans="1:8">
      <c r="A591" s="218">
        <v>2080602</v>
      </c>
      <c r="B591" s="98" t="s">
        <v>506</v>
      </c>
      <c r="C591" s="216"/>
      <c r="D591" s="216"/>
      <c r="E591" s="158">
        <v>0</v>
      </c>
      <c r="F591" s="104"/>
      <c r="G591" s="158"/>
      <c r="H591" s="104"/>
    </row>
    <row r="592" ht="15" spans="1:8">
      <c r="A592" s="218">
        <v>2080699</v>
      </c>
      <c r="B592" s="98" t="s">
        <v>507</v>
      </c>
      <c r="C592" s="216"/>
      <c r="D592" s="216"/>
      <c r="E592" s="158">
        <v>0</v>
      </c>
      <c r="F592" s="104"/>
      <c r="G592" s="158"/>
      <c r="H592" s="104"/>
    </row>
    <row r="593" ht="15" spans="1:8">
      <c r="A593" s="217">
        <v>20807</v>
      </c>
      <c r="B593" s="136" t="s">
        <v>508</v>
      </c>
      <c r="C593" s="216">
        <v>1808</v>
      </c>
      <c r="D593" s="158">
        <v>1820</v>
      </c>
      <c r="E593" s="158">
        <v>1820</v>
      </c>
      <c r="F593" s="104">
        <f t="shared" si="18"/>
        <v>1</v>
      </c>
      <c r="G593" s="158">
        <v>2596</v>
      </c>
      <c r="H593" s="104">
        <f t="shared" si="19"/>
        <v>-0.298921417565485</v>
      </c>
    </row>
    <row r="594" ht="15" spans="1:8">
      <c r="A594" s="218">
        <v>2080701</v>
      </c>
      <c r="B594" s="98" t="s">
        <v>509</v>
      </c>
      <c r="C594" s="216"/>
      <c r="D594" s="216"/>
      <c r="E594" s="158">
        <v>0</v>
      </c>
      <c r="F594" s="104"/>
      <c r="G594" s="158">
        <v>0</v>
      </c>
      <c r="H594" s="104"/>
    </row>
    <row r="595" ht="15" spans="1:8">
      <c r="A595" s="218">
        <v>2080702</v>
      </c>
      <c r="B595" s="98" t="s">
        <v>510</v>
      </c>
      <c r="C595" s="216"/>
      <c r="D595" s="216"/>
      <c r="E595" s="158">
        <v>0</v>
      </c>
      <c r="F595" s="104"/>
      <c r="G595" s="158">
        <v>0</v>
      </c>
      <c r="H595" s="104"/>
    </row>
    <row r="596" ht="15" spans="1:8">
      <c r="A596" s="218">
        <v>2080704</v>
      </c>
      <c r="B596" s="98" t="s">
        <v>511</v>
      </c>
      <c r="C596" s="216"/>
      <c r="D596" s="216"/>
      <c r="E596" s="158">
        <v>0</v>
      </c>
      <c r="F596" s="104"/>
      <c r="G596" s="158">
        <v>0</v>
      </c>
      <c r="H596" s="104"/>
    </row>
    <row r="597" ht="15" spans="1:8">
      <c r="A597" s="218">
        <v>2080705</v>
      </c>
      <c r="B597" s="98" t="s">
        <v>512</v>
      </c>
      <c r="C597" s="216"/>
      <c r="D597" s="216"/>
      <c r="E597" s="158">
        <v>0</v>
      </c>
      <c r="F597" s="104"/>
      <c r="G597" s="158">
        <v>0</v>
      </c>
      <c r="H597" s="104"/>
    </row>
    <row r="598" ht="15" spans="1:8">
      <c r="A598" s="218">
        <v>2080709</v>
      </c>
      <c r="B598" s="98" t="s">
        <v>513</v>
      </c>
      <c r="C598" s="216"/>
      <c r="D598" s="216"/>
      <c r="E598" s="158">
        <v>0</v>
      </c>
      <c r="F598" s="104"/>
      <c r="G598" s="158">
        <v>0</v>
      </c>
      <c r="H598" s="104"/>
    </row>
    <row r="599" ht="15" spans="1:8">
      <c r="A599" s="218">
        <v>2080711</v>
      </c>
      <c r="B599" s="98" t="s">
        <v>514</v>
      </c>
      <c r="C599" s="216"/>
      <c r="D599" s="216"/>
      <c r="E599" s="158">
        <v>0</v>
      </c>
      <c r="F599" s="104"/>
      <c r="G599" s="158">
        <v>0</v>
      </c>
      <c r="H599" s="104"/>
    </row>
    <row r="600" ht="15" spans="1:8">
      <c r="A600" s="218">
        <v>2080712</v>
      </c>
      <c r="B600" s="98" t="s">
        <v>515</v>
      </c>
      <c r="C600" s="216"/>
      <c r="D600" s="216"/>
      <c r="E600" s="158">
        <v>0</v>
      </c>
      <c r="F600" s="104"/>
      <c r="G600" s="158">
        <v>0</v>
      </c>
      <c r="H600" s="104"/>
    </row>
    <row r="601" ht="15" spans="1:8">
      <c r="A601" s="218">
        <v>2080713</v>
      </c>
      <c r="B601" s="98" t="s">
        <v>516</v>
      </c>
      <c r="C601" s="216"/>
      <c r="D601" s="216"/>
      <c r="E601" s="158">
        <v>0</v>
      </c>
      <c r="F601" s="104"/>
      <c r="G601" s="158">
        <v>0</v>
      </c>
      <c r="H601" s="104"/>
    </row>
    <row r="602" ht="15" spans="1:8">
      <c r="A602" s="218">
        <v>2080799</v>
      </c>
      <c r="B602" s="98" t="s">
        <v>517</v>
      </c>
      <c r="C602" s="216"/>
      <c r="D602" s="216"/>
      <c r="E602" s="158">
        <v>1820</v>
      </c>
      <c r="F602" s="104"/>
      <c r="G602" s="158">
        <v>2596</v>
      </c>
      <c r="H602" s="104">
        <f t="shared" si="19"/>
        <v>-0.298921417565485</v>
      </c>
    </row>
    <row r="603" ht="15" spans="1:8">
      <c r="A603" s="217">
        <v>20808</v>
      </c>
      <c r="B603" s="136" t="s">
        <v>518</v>
      </c>
      <c r="C603" s="216">
        <v>14232</v>
      </c>
      <c r="D603" s="158">
        <v>14324</v>
      </c>
      <c r="E603" s="158">
        <v>14324</v>
      </c>
      <c r="F603" s="104">
        <f t="shared" si="18"/>
        <v>1</v>
      </c>
      <c r="G603" s="158">
        <v>13259</v>
      </c>
      <c r="H603" s="104">
        <f t="shared" si="19"/>
        <v>0.0803227996078136</v>
      </c>
    </row>
    <row r="604" ht="15" spans="1:8">
      <c r="A604" s="218">
        <v>2080801</v>
      </c>
      <c r="B604" s="98" t="s">
        <v>519</v>
      </c>
      <c r="C604" s="216"/>
      <c r="D604" s="216"/>
      <c r="E604" s="158">
        <v>1452</v>
      </c>
      <c r="F604" s="104"/>
      <c r="G604" s="158">
        <v>1870</v>
      </c>
      <c r="H604" s="104">
        <f t="shared" si="19"/>
        <v>-0.223529411764706</v>
      </c>
    </row>
    <row r="605" ht="15" spans="1:8">
      <c r="A605" s="218">
        <v>2080802</v>
      </c>
      <c r="B605" s="98" t="s">
        <v>520</v>
      </c>
      <c r="C605" s="216"/>
      <c r="D605" s="216"/>
      <c r="E605" s="158">
        <v>3252</v>
      </c>
      <c r="F605" s="104"/>
      <c r="G605" s="158">
        <v>7471</v>
      </c>
      <c r="H605" s="104">
        <f t="shared" si="19"/>
        <v>-0.564716905367421</v>
      </c>
    </row>
    <row r="606" ht="15" spans="1:8">
      <c r="A606" s="218">
        <v>2080803</v>
      </c>
      <c r="B606" s="98" t="s">
        <v>521</v>
      </c>
      <c r="C606" s="216"/>
      <c r="D606" s="216"/>
      <c r="E606" s="158">
        <v>6642</v>
      </c>
      <c r="F606" s="104"/>
      <c r="G606" s="158">
        <v>2206</v>
      </c>
      <c r="H606" s="104">
        <f t="shared" si="19"/>
        <v>2.01087941976428</v>
      </c>
    </row>
    <row r="607" ht="15" spans="1:8">
      <c r="A607" s="218">
        <v>2080805</v>
      </c>
      <c r="B607" s="98" t="s">
        <v>522</v>
      </c>
      <c r="C607" s="216"/>
      <c r="D607" s="216"/>
      <c r="E607" s="158">
        <v>1626</v>
      </c>
      <c r="F607" s="104"/>
      <c r="G607" s="158">
        <v>973</v>
      </c>
      <c r="H607" s="104">
        <f t="shared" si="19"/>
        <v>0.671120246659815</v>
      </c>
    </row>
    <row r="608" ht="15" spans="1:8">
      <c r="A608" s="218">
        <v>2080806</v>
      </c>
      <c r="B608" s="98" t="s">
        <v>523</v>
      </c>
      <c r="C608" s="216"/>
      <c r="D608" s="216"/>
      <c r="E608" s="158">
        <v>1163</v>
      </c>
      <c r="F608" s="104"/>
      <c r="G608" s="158">
        <v>0</v>
      </c>
      <c r="H608" s="104"/>
    </row>
    <row r="609" ht="15" spans="1:8">
      <c r="A609" s="218">
        <v>2080807</v>
      </c>
      <c r="B609" s="98" t="s">
        <v>524</v>
      </c>
      <c r="C609" s="216"/>
      <c r="D609" s="216"/>
      <c r="E609" s="158">
        <v>0</v>
      </c>
      <c r="F609" s="104"/>
      <c r="G609" s="158"/>
      <c r="H609" s="104"/>
    </row>
    <row r="610" ht="15" spans="1:8">
      <c r="A610" s="218">
        <v>2080808</v>
      </c>
      <c r="B610" s="98" t="s">
        <v>525</v>
      </c>
      <c r="C610" s="216"/>
      <c r="D610" s="216"/>
      <c r="E610" s="158">
        <v>10</v>
      </c>
      <c r="F610" s="104"/>
      <c r="G610" s="158"/>
      <c r="H610" s="104"/>
    </row>
    <row r="611" ht="15" spans="1:8">
      <c r="A611" s="218">
        <v>2080899</v>
      </c>
      <c r="B611" s="98" t="s">
        <v>526</v>
      </c>
      <c r="C611" s="216"/>
      <c r="D611" s="216"/>
      <c r="E611" s="158">
        <v>179</v>
      </c>
      <c r="F611" s="104"/>
      <c r="G611" s="158">
        <f>713+26</f>
        <v>739</v>
      </c>
      <c r="H611" s="104">
        <f t="shared" si="19"/>
        <v>-0.757780784844384</v>
      </c>
    </row>
    <row r="612" ht="15" spans="1:8">
      <c r="A612" s="217">
        <v>20809</v>
      </c>
      <c r="B612" s="136" t="s">
        <v>527</v>
      </c>
      <c r="C612" s="216">
        <v>1366</v>
      </c>
      <c r="D612" s="158">
        <v>1671</v>
      </c>
      <c r="E612" s="158">
        <v>1671</v>
      </c>
      <c r="F612" s="104">
        <f t="shared" si="18"/>
        <v>1</v>
      </c>
      <c r="G612" s="158">
        <v>1721</v>
      </c>
      <c r="H612" s="104">
        <f t="shared" si="19"/>
        <v>-0.0290528762347472</v>
      </c>
    </row>
    <row r="613" ht="15" spans="1:8">
      <c r="A613" s="218">
        <v>2080901</v>
      </c>
      <c r="B613" s="98" t="s">
        <v>528</v>
      </c>
      <c r="C613" s="216"/>
      <c r="D613" s="216"/>
      <c r="E613" s="158">
        <v>439</v>
      </c>
      <c r="F613" s="104"/>
      <c r="G613" s="158">
        <v>587</v>
      </c>
      <c r="H613" s="104">
        <f t="shared" si="19"/>
        <v>-0.252129471890971</v>
      </c>
    </row>
    <row r="614" ht="15" spans="1:8">
      <c r="A614" s="218">
        <v>2080902</v>
      </c>
      <c r="B614" s="98" t="s">
        <v>529</v>
      </c>
      <c r="C614" s="216"/>
      <c r="D614" s="216"/>
      <c r="E614" s="158">
        <v>159</v>
      </c>
      <c r="F614" s="104"/>
      <c r="G614" s="158">
        <v>327</v>
      </c>
      <c r="H614" s="104">
        <f t="shared" si="19"/>
        <v>-0.513761467889908</v>
      </c>
    </row>
    <row r="615" ht="15" spans="1:8">
      <c r="A615" s="218">
        <v>2080903</v>
      </c>
      <c r="B615" s="98" t="s">
        <v>530</v>
      </c>
      <c r="C615" s="216"/>
      <c r="D615" s="216"/>
      <c r="E615" s="158">
        <v>0</v>
      </c>
      <c r="F615" s="104"/>
      <c r="G615" s="158">
        <v>10</v>
      </c>
      <c r="H615" s="104">
        <f t="shared" si="19"/>
        <v>-1</v>
      </c>
    </row>
    <row r="616" ht="15" spans="1:8">
      <c r="A616" s="218">
        <v>2080904</v>
      </c>
      <c r="B616" s="98" t="s">
        <v>531</v>
      </c>
      <c r="C616" s="216"/>
      <c r="D616" s="216"/>
      <c r="E616" s="158">
        <v>31</v>
      </c>
      <c r="F616" s="104"/>
      <c r="G616" s="158">
        <v>44</v>
      </c>
      <c r="H616" s="104">
        <f t="shared" si="19"/>
        <v>-0.295454545454545</v>
      </c>
    </row>
    <row r="617" ht="15" spans="1:8">
      <c r="A617" s="218">
        <v>2080905</v>
      </c>
      <c r="B617" s="98" t="s">
        <v>532</v>
      </c>
      <c r="C617" s="216"/>
      <c r="D617" s="216"/>
      <c r="E617" s="158">
        <v>186</v>
      </c>
      <c r="F617" s="104"/>
      <c r="G617" s="158">
        <v>239</v>
      </c>
      <c r="H617" s="104">
        <f t="shared" si="19"/>
        <v>-0.221757322175732</v>
      </c>
    </row>
    <row r="618" ht="15" spans="1:8">
      <c r="A618" s="218">
        <v>2080999</v>
      </c>
      <c r="B618" s="98" t="s">
        <v>533</v>
      </c>
      <c r="C618" s="216"/>
      <c r="D618" s="216"/>
      <c r="E618" s="158">
        <v>856</v>
      </c>
      <c r="F618" s="104"/>
      <c r="G618" s="158">
        <v>514</v>
      </c>
      <c r="H618" s="104">
        <f t="shared" si="19"/>
        <v>0.665369649805447</v>
      </c>
    </row>
    <row r="619" ht="15" spans="1:8">
      <c r="A619" s="217">
        <v>20810</v>
      </c>
      <c r="B619" s="136" t="s">
        <v>534</v>
      </c>
      <c r="C619" s="216">
        <v>1311</v>
      </c>
      <c r="D619" s="158">
        <v>1519</v>
      </c>
      <c r="E619" s="158">
        <v>1519</v>
      </c>
      <c r="F619" s="104">
        <f t="shared" si="18"/>
        <v>1</v>
      </c>
      <c r="G619" s="158">
        <v>1658</v>
      </c>
      <c r="H619" s="104">
        <f t="shared" si="19"/>
        <v>-0.0838359469240048</v>
      </c>
    </row>
    <row r="620" ht="15" spans="1:8">
      <c r="A620" s="218">
        <v>2081001</v>
      </c>
      <c r="B620" s="98" t="s">
        <v>535</v>
      </c>
      <c r="C620" s="216"/>
      <c r="D620" s="216"/>
      <c r="E620" s="158">
        <v>379</v>
      </c>
      <c r="F620" s="104"/>
      <c r="G620" s="158">
        <v>424</v>
      </c>
      <c r="H620" s="104">
        <f t="shared" si="19"/>
        <v>-0.106132075471698</v>
      </c>
    </row>
    <row r="621" ht="15" spans="1:8">
      <c r="A621" s="218">
        <v>2081002</v>
      </c>
      <c r="B621" s="98" t="s">
        <v>536</v>
      </c>
      <c r="C621" s="216"/>
      <c r="D621" s="216"/>
      <c r="E621" s="158">
        <v>617</v>
      </c>
      <c r="F621" s="104"/>
      <c r="G621" s="158">
        <v>463</v>
      </c>
      <c r="H621" s="104">
        <f t="shared" si="19"/>
        <v>0.332613390928726</v>
      </c>
    </row>
    <row r="622" ht="15" spans="1:8">
      <c r="A622" s="218">
        <v>2081003</v>
      </c>
      <c r="B622" s="98" t="s">
        <v>537</v>
      </c>
      <c r="C622" s="216"/>
      <c r="D622" s="216"/>
      <c r="E622" s="158">
        <v>0</v>
      </c>
      <c r="F622" s="104"/>
      <c r="G622" s="158">
        <v>0</v>
      </c>
      <c r="H622" s="104"/>
    </row>
    <row r="623" ht="15" spans="1:8">
      <c r="A623" s="218">
        <v>2081004</v>
      </c>
      <c r="B623" s="98" t="s">
        <v>538</v>
      </c>
      <c r="C623" s="216"/>
      <c r="D623" s="216"/>
      <c r="E623" s="158">
        <v>25</v>
      </c>
      <c r="F623" s="104"/>
      <c r="G623" s="158">
        <v>115</v>
      </c>
      <c r="H623" s="104">
        <f t="shared" si="19"/>
        <v>-0.782608695652174</v>
      </c>
    </row>
    <row r="624" ht="15" spans="1:8">
      <c r="A624" s="218">
        <v>2081005</v>
      </c>
      <c r="B624" s="98" t="s">
        <v>539</v>
      </c>
      <c r="C624" s="216"/>
      <c r="D624" s="216"/>
      <c r="E624" s="158">
        <v>2</v>
      </c>
      <c r="F624" s="104"/>
      <c r="G624" s="158">
        <v>61</v>
      </c>
      <c r="H624" s="104">
        <f t="shared" si="19"/>
        <v>-0.967213114754098</v>
      </c>
    </row>
    <row r="625" ht="15" spans="1:8">
      <c r="A625" s="218">
        <v>2081006</v>
      </c>
      <c r="B625" s="98" t="s">
        <v>540</v>
      </c>
      <c r="C625" s="216"/>
      <c r="D625" s="216"/>
      <c r="E625" s="158">
        <v>444</v>
      </c>
      <c r="F625" s="104"/>
      <c r="G625" s="158">
        <v>485</v>
      </c>
      <c r="H625" s="104">
        <f t="shared" si="19"/>
        <v>-0.0845360824742268</v>
      </c>
    </row>
    <row r="626" ht="15" spans="1:8">
      <c r="A626" s="218">
        <v>2081099</v>
      </c>
      <c r="B626" s="98" t="s">
        <v>541</v>
      </c>
      <c r="C626" s="216"/>
      <c r="D626" s="216"/>
      <c r="E626" s="158">
        <v>52</v>
      </c>
      <c r="F626" s="104"/>
      <c r="G626" s="158">
        <v>110</v>
      </c>
      <c r="H626" s="104">
        <f t="shared" si="19"/>
        <v>-0.527272727272727</v>
      </c>
    </row>
    <row r="627" ht="15" spans="1:8">
      <c r="A627" s="217">
        <v>20811</v>
      </c>
      <c r="B627" s="136" t="s">
        <v>542</v>
      </c>
      <c r="C627" s="216">
        <v>2217</v>
      </c>
      <c r="D627" s="158">
        <v>2344</v>
      </c>
      <c r="E627" s="158">
        <v>2344</v>
      </c>
      <c r="F627" s="104">
        <f t="shared" si="18"/>
        <v>1</v>
      </c>
      <c r="G627" s="158">
        <v>2830</v>
      </c>
      <c r="H627" s="104">
        <f t="shared" si="19"/>
        <v>-0.171731448763251</v>
      </c>
    </row>
    <row r="628" ht="15" spans="1:8">
      <c r="A628" s="218">
        <v>2081101</v>
      </c>
      <c r="B628" s="98" t="s">
        <v>105</v>
      </c>
      <c r="C628" s="216"/>
      <c r="D628" s="216"/>
      <c r="E628" s="158">
        <v>135</v>
      </c>
      <c r="F628" s="104"/>
      <c r="G628" s="158">
        <v>150</v>
      </c>
      <c r="H628" s="104">
        <f t="shared" si="19"/>
        <v>-0.1</v>
      </c>
    </row>
    <row r="629" ht="15" spans="1:8">
      <c r="A629" s="218">
        <v>2081102</v>
      </c>
      <c r="B629" s="98" t="s">
        <v>106</v>
      </c>
      <c r="C629" s="216"/>
      <c r="D629" s="216"/>
      <c r="E629" s="158">
        <v>63</v>
      </c>
      <c r="F629" s="104"/>
      <c r="G629" s="158">
        <v>25</v>
      </c>
      <c r="H629" s="104">
        <f t="shared" si="19"/>
        <v>1.52</v>
      </c>
    </row>
    <row r="630" ht="15" spans="1:8">
      <c r="A630" s="218">
        <v>2081103</v>
      </c>
      <c r="B630" s="98" t="s">
        <v>107</v>
      </c>
      <c r="C630" s="216"/>
      <c r="D630" s="216"/>
      <c r="E630" s="158">
        <v>0</v>
      </c>
      <c r="F630" s="104"/>
      <c r="G630" s="158">
        <v>0</v>
      </c>
      <c r="H630" s="104"/>
    </row>
    <row r="631" ht="15" spans="1:8">
      <c r="A631" s="218">
        <v>2081104</v>
      </c>
      <c r="B631" s="98" t="s">
        <v>543</v>
      </c>
      <c r="C631" s="216"/>
      <c r="D631" s="216"/>
      <c r="E631" s="158">
        <v>161</v>
      </c>
      <c r="F631" s="104"/>
      <c r="G631" s="158">
        <v>175</v>
      </c>
      <c r="H631" s="104">
        <f t="shared" si="19"/>
        <v>-0.08</v>
      </c>
    </row>
    <row r="632" ht="15" spans="1:8">
      <c r="A632" s="218">
        <v>2081105</v>
      </c>
      <c r="B632" s="98" t="s">
        <v>544</v>
      </c>
      <c r="C632" s="216"/>
      <c r="D632" s="216"/>
      <c r="E632" s="158">
        <v>44</v>
      </c>
      <c r="F632" s="104"/>
      <c r="G632" s="158">
        <v>164</v>
      </c>
      <c r="H632" s="104">
        <f t="shared" si="19"/>
        <v>-0.731707317073171</v>
      </c>
    </row>
    <row r="633" ht="15" spans="1:8">
      <c r="A633" s="218">
        <v>2081106</v>
      </c>
      <c r="B633" s="98" t="s">
        <v>545</v>
      </c>
      <c r="C633" s="216"/>
      <c r="D633" s="216"/>
      <c r="E633" s="158">
        <v>0</v>
      </c>
      <c r="F633" s="104"/>
      <c r="G633" s="158">
        <v>0</v>
      </c>
      <c r="H633" s="104"/>
    </row>
    <row r="634" ht="15" spans="1:8">
      <c r="A634" s="218">
        <v>2081107</v>
      </c>
      <c r="B634" s="98" t="s">
        <v>546</v>
      </c>
      <c r="C634" s="216"/>
      <c r="D634" s="216"/>
      <c r="E634" s="158">
        <v>1858</v>
      </c>
      <c r="F634" s="104"/>
      <c r="G634" s="158">
        <v>1770</v>
      </c>
      <c r="H634" s="104">
        <f t="shared" si="19"/>
        <v>0.0497175141242938</v>
      </c>
    </row>
    <row r="635" ht="15" spans="1:8">
      <c r="A635" s="218">
        <v>2081199</v>
      </c>
      <c r="B635" s="98" t="s">
        <v>547</v>
      </c>
      <c r="C635" s="216"/>
      <c r="D635" s="216"/>
      <c r="E635" s="158">
        <v>83</v>
      </c>
      <c r="F635" s="104"/>
      <c r="G635" s="158">
        <v>546</v>
      </c>
      <c r="H635" s="104">
        <f t="shared" si="19"/>
        <v>-0.847985347985348</v>
      </c>
    </row>
    <row r="636" ht="15" spans="1:8">
      <c r="A636" s="217">
        <v>20816</v>
      </c>
      <c r="B636" s="136" t="s">
        <v>548</v>
      </c>
      <c r="C636" s="216">
        <v>18</v>
      </c>
      <c r="D636" s="216">
        <v>18</v>
      </c>
      <c r="E636" s="158">
        <v>18</v>
      </c>
      <c r="F636" s="104">
        <f t="shared" si="18"/>
        <v>1</v>
      </c>
      <c r="G636" s="158">
        <v>5</v>
      </c>
      <c r="H636" s="104">
        <f t="shared" si="19"/>
        <v>2.6</v>
      </c>
    </row>
    <row r="637" ht="15" spans="1:8">
      <c r="A637" s="218">
        <v>2081601</v>
      </c>
      <c r="B637" s="98" t="s">
        <v>105</v>
      </c>
      <c r="C637" s="216"/>
      <c r="D637" s="216"/>
      <c r="E637" s="158">
        <v>5</v>
      </c>
      <c r="F637" s="104"/>
      <c r="G637" s="158">
        <v>0</v>
      </c>
      <c r="H637" s="104"/>
    </row>
    <row r="638" ht="15" spans="1:8">
      <c r="A638" s="218">
        <v>2081602</v>
      </c>
      <c r="B638" s="98" t="s">
        <v>106</v>
      </c>
      <c r="C638" s="216"/>
      <c r="D638" s="216"/>
      <c r="E638" s="158">
        <v>0</v>
      </c>
      <c r="F638" s="104"/>
      <c r="G638" s="158">
        <v>3</v>
      </c>
      <c r="H638" s="104">
        <f t="shared" si="19"/>
        <v>-1</v>
      </c>
    </row>
    <row r="639" ht="15" spans="1:8">
      <c r="A639" s="218">
        <v>2081603</v>
      </c>
      <c r="B639" s="98" t="s">
        <v>107</v>
      </c>
      <c r="C639" s="216"/>
      <c r="D639" s="216"/>
      <c r="E639" s="158">
        <v>0</v>
      </c>
      <c r="F639" s="104"/>
      <c r="G639" s="158">
        <v>0</v>
      </c>
      <c r="H639" s="104"/>
    </row>
    <row r="640" ht="15" spans="1:8">
      <c r="A640" s="218">
        <v>2081699</v>
      </c>
      <c r="B640" s="98" t="s">
        <v>549</v>
      </c>
      <c r="C640" s="216"/>
      <c r="D640" s="216"/>
      <c r="E640" s="158">
        <v>13</v>
      </c>
      <c r="F640" s="104"/>
      <c r="G640" s="158">
        <v>2</v>
      </c>
      <c r="H640" s="104">
        <f t="shared" si="19"/>
        <v>5.5</v>
      </c>
    </row>
    <row r="641" ht="15" spans="1:8">
      <c r="A641" s="217">
        <v>20819</v>
      </c>
      <c r="B641" s="136" t="s">
        <v>550</v>
      </c>
      <c r="C641" s="216">
        <v>7226</v>
      </c>
      <c r="D641" s="158">
        <v>7226</v>
      </c>
      <c r="E641" s="158">
        <v>7226</v>
      </c>
      <c r="F641" s="104">
        <f t="shared" ref="F641:F701" si="20">E641/D641</f>
        <v>1</v>
      </c>
      <c r="G641" s="158">
        <v>7467</v>
      </c>
      <c r="H641" s="104">
        <f t="shared" si="19"/>
        <v>-0.0322753448506763</v>
      </c>
    </row>
    <row r="642" ht="15" spans="1:8">
      <c r="A642" s="218">
        <v>2081901</v>
      </c>
      <c r="B642" s="98" t="s">
        <v>551</v>
      </c>
      <c r="C642" s="216"/>
      <c r="D642" s="216"/>
      <c r="E642" s="158">
        <v>921</v>
      </c>
      <c r="F642" s="104"/>
      <c r="G642" s="158">
        <v>941</v>
      </c>
      <c r="H642" s="104">
        <f t="shared" si="19"/>
        <v>-0.0212539851222104</v>
      </c>
    </row>
    <row r="643" ht="15" spans="1:8">
      <c r="A643" s="218">
        <v>2081902</v>
      </c>
      <c r="B643" s="98" t="s">
        <v>552</v>
      </c>
      <c r="C643" s="216"/>
      <c r="D643" s="216"/>
      <c r="E643" s="158">
        <v>6305</v>
      </c>
      <c r="F643" s="104"/>
      <c r="G643" s="158">
        <v>6526</v>
      </c>
      <c r="H643" s="104">
        <f t="shared" si="19"/>
        <v>-0.0338645418326693</v>
      </c>
    </row>
    <row r="644" ht="15" spans="1:8">
      <c r="A644" s="217">
        <v>20820</v>
      </c>
      <c r="B644" s="136" t="s">
        <v>553</v>
      </c>
      <c r="C644" s="216">
        <v>1530</v>
      </c>
      <c r="D644" s="158">
        <v>1530</v>
      </c>
      <c r="E644" s="158">
        <v>1530</v>
      </c>
      <c r="F644" s="104">
        <f t="shared" si="20"/>
        <v>1</v>
      </c>
      <c r="G644" s="158">
        <v>377</v>
      </c>
      <c r="H644" s="104">
        <f t="shared" si="19"/>
        <v>3.05835543766578</v>
      </c>
    </row>
    <row r="645" ht="15" spans="1:8">
      <c r="A645" s="218">
        <v>2082001</v>
      </c>
      <c r="B645" s="98" t="s">
        <v>554</v>
      </c>
      <c r="C645" s="216"/>
      <c r="D645" s="216"/>
      <c r="E645" s="158">
        <v>1341</v>
      </c>
      <c r="F645" s="104"/>
      <c r="G645" s="158">
        <v>183</v>
      </c>
      <c r="H645" s="104">
        <f t="shared" si="19"/>
        <v>6.32786885245902</v>
      </c>
    </row>
    <row r="646" ht="15" spans="1:8">
      <c r="A646" s="218">
        <v>2082002</v>
      </c>
      <c r="B646" s="98" t="s">
        <v>555</v>
      </c>
      <c r="C646" s="216"/>
      <c r="D646" s="216"/>
      <c r="E646" s="158">
        <v>189</v>
      </c>
      <c r="F646" s="104"/>
      <c r="G646" s="158">
        <v>194</v>
      </c>
      <c r="H646" s="104">
        <f t="shared" si="19"/>
        <v>-0.0257731958762887</v>
      </c>
    </row>
    <row r="647" ht="15" spans="1:8">
      <c r="A647" s="217">
        <v>20821</v>
      </c>
      <c r="B647" s="136" t="s">
        <v>556</v>
      </c>
      <c r="C647" s="216">
        <v>8625</v>
      </c>
      <c r="D647" s="158">
        <v>8625</v>
      </c>
      <c r="E647" s="158">
        <v>8625</v>
      </c>
      <c r="F647" s="104">
        <f t="shared" si="20"/>
        <v>1</v>
      </c>
      <c r="G647" s="158">
        <v>6647</v>
      </c>
      <c r="H647" s="104">
        <f t="shared" si="19"/>
        <v>0.29757785467128</v>
      </c>
    </row>
    <row r="648" ht="15" spans="1:8">
      <c r="A648" s="218">
        <v>2082101</v>
      </c>
      <c r="B648" s="98" t="s">
        <v>557</v>
      </c>
      <c r="C648" s="216"/>
      <c r="D648" s="216"/>
      <c r="E648" s="158">
        <v>0</v>
      </c>
      <c r="F648" s="104"/>
      <c r="G648" s="158">
        <v>0</v>
      </c>
      <c r="H648" s="104"/>
    </row>
    <row r="649" ht="15" spans="1:8">
      <c r="A649" s="218">
        <v>2082102</v>
      </c>
      <c r="B649" s="98" t="s">
        <v>558</v>
      </c>
      <c r="C649" s="216"/>
      <c r="D649" s="216"/>
      <c r="E649" s="158">
        <v>8625</v>
      </c>
      <c r="F649" s="104"/>
      <c r="G649" s="158">
        <v>6647</v>
      </c>
      <c r="H649" s="104">
        <f t="shared" ref="H649:H712" si="21">(E649-G649)/G649</f>
        <v>0.29757785467128</v>
      </c>
    </row>
    <row r="650" ht="15" spans="1:8">
      <c r="A650" s="217">
        <v>20824</v>
      </c>
      <c r="B650" s="136" t="s">
        <v>559</v>
      </c>
      <c r="C650" s="216"/>
      <c r="D650" s="216"/>
      <c r="E650" s="158">
        <v>0</v>
      </c>
      <c r="F650" s="104"/>
      <c r="G650" s="158">
        <v>0</v>
      </c>
      <c r="H650" s="104"/>
    </row>
    <row r="651" ht="15" spans="1:8">
      <c r="A651" s="218">
        <v>2082401</v>
      </c>
      <c r="B651" s="98" t="s">
        <v>560</v>
      </c>
      <c r="C651" s="216"/>
      <c r="D651" s="216"/>
      <c r="E651" s="158">
        <v>0</v>
      </c>
      <c r="F651" s="104"/>
      <c r="G651" s="158">
        <v>0</v>
      </c>
      <c r="H651" s="104"/>
    </row>
    <row r="652" ht="15" spans="1:8">
      <c r="A652" s="218">
        <v>2082402</v>
      </c>
      <c r="B652" s="98" t="s">
        <v>561</v>
      </c>
      <c r="C652" s="216"/>
      <c r="D652" s="216"/>
      <c r="E652" s="158">
        <v>0</v>
      </c>
      <c r="F652" s="104"/>
      <c r="G652" s="158">
        <v>0</v>
      </c>
      <c r="H652" s="104"/>
    </row>
    <row r="653" ht="15" spans="1:8">
      <c r="A653" s="217">
        <v>20825</v>
      </c>
      <c r="B653" s="136" t="s">
        <v>562</v>
      </c>
      <c r="C653" s="216">
        <v>44</v>
      </c>
      <c r="D653" s="158">
        <v>44</v>
      </c>
      <c r="E653" s="158">
        <v>44</v>
      </c>
      <c r="F653" s="104">
        <f t="shared" si="20"/>
        <v>1</v>
      </c>
      <c r="G653" s="158">
        <v>52</v>
      </c>
      <c r="H653" s="104">
        <f t="shared" si="21"/>
        <v>-0.153846153846154</v>
      </c>
    </row>
    <row r="654" ht="15" spans="1:8">
      <c r="A654" s="218">
        <v>2082501</v>
      </c>
      <c r="B654" s="98" t="s">
        <v>563</v>
      </c>
      <c r="C654" s="216"/>
      <c r="D654" s="216"/>
      <c r="E654" s="158">
        <v>0</v>
      </c>
      <c r="F654" s="104"/>
      <c r="G654" s="158">
        <v>0</v>
      </c>
      <c r="H654" s="104"/>
    </row>
    <row r="655" ht="15" spans="1:8">
      <c r="A655" s="218">
        <v>2082502</v>
      </c>
      <c r="B655" s="98" t="s">
        <v>564</v>
      </c>
      <c r="C655" s="216"/>
      <c r="D655" s="216"/>
      <c r="E655" s="158">
        <v>44</v>
      </c>
      <c r="F655" s="104"/>
      <c r="G655" s="158">
        <v>52</v>
      </c>
      <c r="H655" s="104">
        <f t="shared" si="21"/>
        <v>-0.153846153846154</v>
      </c>
    </row>
    <row r="656" ht="15" spans="1:8">
      <c r="A656" s="217">
        <v>20826</v>
      </c>
      <c r="B656" s="136" t="s">
        <v>565</v>
      </c>
      <c r="C656" s="216">
        <v>19471</v>
      </c>
      <c r="D656" s="158">
        <v>19471</v>
      </c>
      <c r="E656" s="158">
        <v>19471</v>
      </c>
      <c r="F656" s="104">
        <f t="shared" si="20"/>
        <v>1</v>
      </c>
      <c r="G656" s="158">
        <v>17583</v>
      </c>
      <c r="H656" s="104">
        <f t="shared" si="21"/>
        <v>0.10737644315532</v>
      </c>
    </row>
    <row r="657" ht="15" spans="1:8">
      <c r="A657" s="218">
        <v>2082601</v>
      </c>
      <c r="B657" s="98" t="s">
        <v>566</v>
      </c>
      <c r="C657" s="216"/>
      <c r="D657" s="216"/>
      <c r="E657" s="158">
        <v>779</v>
      </c>
      <c r="F657" s="104"/>
      <c r="G657" s="158">
        <v>0</v>
      </c>
      <c r="H657" s="104"/>
    </row>
    <row r="658" ht="15" spans="1:8">
      <c r="A658" s="218">
        <v>2082602</v>
      </c>
      <c r="B658" s="98" t="s">
        <v>567</v>
      </c>
      <c r="C658" s="216"/>
      <c r="D658" s="216"/>
      <c r="E658" s="158">
        <v>18692</v>
      </c>
      <c r="F658" s="104"/>
      <c r="G658" s="158">
        <v>17583</v>
      </c>
      <c r="H658" s="104">
        <f t="shared" si="21"/>
        <v>0.0630722857305352</v>
      </c>
    </row>
    <row r="659" ht="15" spans="1:8">
      <c r="A659" s="218">
        <v>2082699</v>
      </c>
      <c r="B659" s="98" t="s">
        <v>568</v>
      </c>
      <c r="C659" s="216"/>
      <c r="D659" s="216"/>
      <c r="E659" s="158">
        <v>0</v>
      </c>
      <c r="F659" s="104"/>
      <c r="G659" s="158">
        <v>0</v>
      </c>
      <c r="H659" s="104"/>
    </row>
    <row r="660" ht="15" spans="1:8">
      <c r="A660" s="217">
        <v>20827</v>
      </c>
      <c r="B660" s="136" t="s">
        <v>569</v>
      </c>
      <c r="C660" s="216">
        <v>316</v>
      </c>
      <c r="D660" s="158">
        <v>316</v>
      </c>
      <c r="E660" s="158">
        <v>316</v>
      </c>
      <c r="F660" s="104">
        <f t="shared" si="20"/>
        <v>1</v>
      </c>
      <c r="G660" s="158">
        <v>3215</v>
      </c>
      <c r="H660" s="104">
        <f t="shared" si="21"/>
        <v>-0.901710730948678</v>
      </c>
    </row>
    <row r="661" ht="15" spans="1:8">
      <c r="A661" s="218">
        <v>2082701</v>
      </c>
      <c r="B661" s="98" t="s">
        <v>570</v>
      </c>
      <c r="C661" s="216"/>
      <c r="D661" s="216"/>
      <c r="E661" s="158">
        <v>0</v>
      </c>
      <c r="F661" s="104"/>
      <c r="G661" s="158">
        <v>0</v>
      </c>
      <c r="H661" s="104"/>
    </row>
    <row r="662" ht="15" spans="1:8">
      <c r="A662" s="218">
        <v>2082702</v>
      </c>
      <c r="B662" s="98" t="s">
        <v>571</v>
      </c>
      <c r="C662" s="216"/>
      <c r="D662" s="216"/>
      <c r="E662" s="158">
        <v>0</v>
      </c>
      <c r="F662" s="104"/>
      <c r="G662" s="158">
        <v>0</v>
      </c>
      <c r="H662" s="104"/>
    </row>
    <row r="663" ht="15" spans="1:8">
      <c r="A663" s="218">
        <v>2082799</v>
      </c>
      <c r="B663" s="98" t="s">
        <v>572</v>
      </c>
      <c r="C663" s="216"/>
      <c r="D663" s="216"/>
      <c r="E663" s="158">
        <v>316</v>
      </c>
      <c r="F663" s="104"/>
      <c r="G663" s="158">
        <v>3215</v>
      </c>
      <c r="H663" s="104">
        <f t="shared" si="21"/>
        <v>-0.901710730948678</v>
      </c>
    </row>
    <row r="664" ht="15" spans="1:8">
      <c r="A664" s="217">
        <v>20828</v>
      </c>
      <c r="B664" s="136" t="s">
        <v>573</v>
      </c>
      <c r="C664" s="216">
        <v>473</v>
      </c>
      <c r="D664" s="158">
        <v>552</v>
      </c>
      <c r="E664" s="158">
        <v>552</v>
      </c>
      <c r="F664" s="104">
        <f t="shared" si="20"/>
        <v>1</v>
      </c>
      <c r="G664" s="158">
        <v>987</v>
      </c>
      <c r="H664" s="104">
        <f t="shared" si="21"/>
        <v>-0.440729483282675</v>
      </c>
    </row>
    <row r="665" ht="15" spans="1:8">
      <c r="A665" s="218">
        <v>2082801</v>
      </c>
      <c r="B665" s="98" t="s">
        <v>105</v>
      </c>
      <c r="C665" s="216"/>
      <c r="D665" s="216"/>
      <c r="E665" s="158">
        <v>165</v>
      </c>
      <c r="F665" s="104"/>
      <c r="G665" s="158">
        <v>132</v>
      </c>
      <c r="H665" s="104">
        <f t="shared" si="21"/>
        <v>0.25</v>
      </c>
    </row>
    <row r="666" ht="15" spans="1:8">
      <c r="A666" s="218">
        <v>2082802</v>
      </c>
      <c r="B666" s="98" t="s">
        <v>106</v>
      </c>
      <c r="C666" s="216"/>
      <c r="D666" s="216"/>
      <c r="E666" s="158">
        <v>0</v>
      </c>
      <c r="F666" s="104"/>
      <c r="G666" s="158">
        <v>0</v>
      </c>
      <c r="H666" s="104"/>
    </row>
    <row r="667" ht="15" spans="1:8">
      <c r="A667" s="218">
        <v>2082803</v>
      </c>
      <c r="B667" s="98" t="s">
        <v>107</v>
      </c>
      <c r="C667" s="216"/>
      <c r="D667" s="216"/>
      <c r="E667" s="158">
        <v>0</v>
      </c>
      <c r="F667" s="104"/>
      <c r="G667" s="158">
        <v>0</v>
      </c>
      <c r="H667" s="104"/>
    </row>
    <row r="668" ht="15" spans="1:8">
      <c r="A668" s="218">
        <v>2082804</v>
      </c>
      <c r="B668" s="98" t="s">
        <v>574</v>
      </c>
      <c r="C668" s="216"/>
      <c r="D668" s="216"/>
      <c r="E668" s="158">
        <v>300</v>
      </c>
      <c r="F668" s="104"/>
      <c r="G668" s="158">
        <v>696</v>
      </c>
      <c r="H668" s="104">
        <f t="shared" si="21"/>
        <v>-0.568965517241379</v>
      </c>
    </row>
    <row r="669" ht="15" spans="1:8">
      <c r="A669" s="218">
        <v>2082805</v>
      </c>
      <c r="B669" s="98" t="s">
        <v>575</v>
      </c>
      <c r="C669" s="216"/>
      <c r="D669" s="216"/>
      <c r="E669" s="158">
        <v>0</v>
      </c>
      <c r="F669" s="104"/>
      <c r="G669" s="158">
        <v>0</v>
      </c>
      <c r="H669" s="104"/>
    </row>
    <row r="670" ht="15" spans="1:8">
      <c r="A670" s="218">
        <v>2082850</v>
      </c>
      <c r="B670" s="98" t="s">
        <v>114</v>
      </c>
      <c r="C670" s="216"/>
      <c r="D670" s="216"/>
      <c r="E670" s="158">
        <v>0</v>
      </c>
      <c r="F670" s="104"/>
      <c r="G670" s="158">
        <v>0</v>
      </c>
      <c r="H670" s="104"/>
    </row>
    <row r="671" ht="15" spans="1:8">
      <c r="A671" s="218">
        <v>2082899</v>
      </c>
      <c r="B671" s="98" t="s">
        <v>576</v>
      </c>
      <c r="C671" s="216"/>
      <c r="D671" s="216"/>
      <c r="E671" s="158">
        <v>87</v>
      </c>
      <c r="F671" s="104"/>
      <c r="G671" s="158">
        <v>159</v>
      </c>
      <c r="H671" s="104">
        <f t="shared" si="21"/>
        <v>-0.452830188679245</v>
      </c>
    </row>
    <row r="672" ht="15" spans="1:8">
      <c r="A672" s="217">
        <v>20830</v>
      </c>
      <c r="B672" s="136" t="s">
        <v>577</v>
      </c>
      <c r="C672" s="216"/>
      <c r="D672" s="216"/>
      <c r="E672" s="158">
        <v>0</v>
      </c>
      <c r="F672" s="104"/>
      <c r="G672" s="158">
        <v>97</v>
      </c>
      <c r="H672" s="104">
        <f t="shared" si="21"/>
        <v>-1</v>
      </c>
    </row>
    <row r="673" ht="15" spans="1:8">
      <c r="A673" s="218">
        <v>2083001</v>
      </c>
      <c r="B673" s="98" t="s">
        <v>578</v>
      </c>
      <c r="C673" s="216"/>
      <c r="D673" s="216"/>
      <c r="E673" s="158">
        <v>0</v>
      </c>
      <c r="F673" s="104"/>
      <c r="G673" s="158">
        <v>97</v>
      </c>
      <c r="H673" s="104">
        <f t="shared" si="21"/>
        <v>-1</v>
      </c>
    </row>
    <row r="674" ht="15" spans="1:8">
      <c r="A674" s="218">
        <v>2083099</v>
      </c>
      <c r="B674" s="98" t="s">
        <v>579</v>
      </c>
      <c r="C674" s="216"/>
      <c r="D674" s="216"/>
      <c r="E674" s="158">
        <v>0</v>
      </c>
      <c r="F674" s="104"/>
      <c r="G674" s="158">
        <v>0</v>
      </c>
      <c r="H674" s="104"/>
    </row>
    <row r="675" ht="15" spans="1:8">
      <c r="A675" s="217">
        <v>20899</v>
      </c>
      <c r="B675" s="136" t="s">
        <v>580</v>
      </c>
      <c r="C675" s="216">
        <v>853</v>
      </c>
      <c r="D675" s="158">
        <v>878</v>
      </c>
      <c r="E675" s="158">
        <v>878</v>
      </c>
      <c r="F675" s="104">
        <f t="shared" si="20"/>
        <v>1</v>
      </c>
      <c r="G675" s="158">
        <v>459</v>
      </c>
      <c r="H675" s="104">
        <f t="shared" si="21"/>
        <v>0.912854030501089</v>
      </c>
    </row>
    <row r="676" ht="15" spans="1:8">
      <c r="A676" s="218">
        <v>2089999</v>
      </c>
      <c r="B676" s="98" t="s">
        <v>581</v>
      </c>
      <c r="C676" s="216"/>
      <c r="D676" s="216"/>
      <c r="E676" s="158">
        <v>878</v>
      </c>
      <c r="F676" s="104"/>
      <c r="G676" s="158">
        <v>459</v>
      </c>
      <c r="H676" s="104">
        <f t="shared" si="21"/>
        <v>0.912854030501089</v>
      </c>
    </row>
    <row r="677" ht="15" spans="1:8">
      <c r="A677" s="217">
        <v>210</v>
      </c>
      <c r="B677" s="136" t="s">
        <v>582</v>
      </c>
      <c r="C677" s="216">
        <v>66000</v>
      </c>
      <c r="D677" s="158">
        <v>76413</v>
      </c>
      <c r="E677" s="158">
        <v>76314</v>
      </c>
      <c r="F677" s="104">
        <f t="shared" si="20"/>
        <v>0.998704408935652</v>
      </c>
      <c r="G677" s="158">
        <v>65633</v>
      </c>
      <c r="H677" s="104">
        <f t="shared" si="21"/>
        <v>0.162738256669663</v>
      </c>
    </row>
    <row r="678" ht="15" spans="1:8">
      <c r="A678" s="217">
        <v>21001</v>
      </c>
      <c r="B678" s="136" t="s">
        <v>583</v>
      </c>
      <c r="C678" s="216">
        <v>2509</v>
      </c>
      <c r="D678" s="158">
        <v>2509</v>
      </c>
      <c r="E678" s="158">
        <v>2509</v>
      </c>
      <c r="F678" s="104">
        <f t="shared" si="20"/>
        <v>1</v>
      </c>
      <c r="G678" s="158">
        <v>3207</v>
      </c>
      <c r="H678" s="104">
        <f t="shared" si="21"/>
        <v>-0.217648893046461</v>
      </c>
    </row>
    <row r="679" ht="15" spans="1:8">
      <c r="A679" s="218">
        <v>2100101</v>
      </c>
      <c r="B679" s="98" t="s">
        <v>105</v>
      </c>
      <c r="C679" s="216"/>
      <c r="D679" s="216"/>
      <c r="E679" s="158">
        <v>1608</v>
      </c>
      <c r="F679" s="104"/>
      <c r="G679" s="158">
        <v>1599</v>
      </c>
      <c r="H679" s="104">
        <f t="shared" si="21"/>
        <v>0.00562851782363977</v>
      </c>
    </row>
    <row r="680" ht="15" spans="1:8">
      <c r="A680" s="218">
        <v>2100102</v>
      </c>
      <c r="B680" s="98" t="s">
        <v>106</v>
      </c>
      <c r="C680" s="216"/>
      <c r="D680" s="216"/>
      <c r="E680" s="158">
        <v>224</v>
      </c>
      <c r="F680" s="104"/>
      <c r="G680" s="158">
        <v>165</v>
      </c>
      <c r="H680" s="104">
        <f t="shared" si="21"/>
        <v>0.357575757575758</v>
      </c>
    </row>
    <row r="681" ht="15" spans="1:8">
      <c r="A681" s="218">
        <v>2100103</v>
      </c>
      <c r="B681" s="98" t="s">
        <v>107</v>
      </c>
      <c r="C681" s="216"/>
      <c r="D681" s="216"/>
      <c r="E681" s="158">
        <v>0</v>
      </c>
      <c r="F681" s="104"/>
      <c r="G681" s="158">
        <v>18</v>
      </c>
      <c r="H681" s="104">
        <f t="shared" si="21"/>
        <v>-1</v>
      </c>
    </row>
    <row r="682" ht="15" spans="1:8">
      <c r="A682" s="218">
        <v>2100199</v>
      </c>
      <c r="B682" s="98" t="s">
        <v>584</v>
      </c>
      <c r="C682" s="216"/>
      <c r="D682" s="216"/>
      <c r="E682" s="158">
        <v>677</v>
      </c>
      <c r="F682" s="104"/>
      <c r="G682" s="158">
        <v>1425</v>
      </c>
      <c r="H682" s="104">
        <f t="shared" si="21"/>
        <v>-0.524912280701754</v>
      </c>
    </row>
    <row r="683" ht="15" spans="1:8">
      <c r="A683" s="217">
        <v>21002</v>
      </c>
      <c r="B683" s="136" t="s">
        <v>585</v>
      </c>
      <c r="C683" s="216">
        <v>447</v>
      </c>
      <c r="D683" s="158">
        <v>547</v>
      </c>
      <c r="E683" s="158">
        <v>547</v>
      </c>
      <c r="F683" s="104">
        <f t="shared" si="20"/>
        <v>1</v>
      </c>
      <c r="G683" s="158">
        <v>336</v>
      </c>
      <c r="H683" s="104">
        <f t="shared" si="21"/>
        <v>0.62797619047619</v>
      </c>
    </row>
    <row r="684" ht="15" spans="1:8">
      <c r="A684" s="218">
        <v>2100201</v>
      </c>
      <c r="B684" s="98" t="s">
        <v>586</v>
      </c>
      <c r="C684" s="216"/>
      <c r="D684" s="216"/>
      <c r="E684" s="158">
        <v>0</v>
      </c>
      <c r="F684" s="104"/>
      <c r="G684" s="158">
        <v>0</v>
      </c>
      <c r="H684" s="104"/>
    </row>
    <row r="685" ht="15" spans="1:8">
      <c r="A685" s="218">
        <v>2100202</v>
      </c>
      <c r="B685" s="98" t="s">
        <v>587</v>
      </c>
      <c r="C685" s="216"/>
      <c r="D685" s="216"/>
      <c r="E685" s="158">
        <v>0</v>
      </c>
      <c r="F685" s="104"/>
      <c r="G685" s="158">
        <v>0</v>
      </c>
      <c r="H685" s="104"/>
    </row>
    <row r="686" ht="15" spans="1:8">
      <c r="A686" s="218">
        <v>2100203</v>
      </c>
      <c r="B686" s="98" t="s">
        <v>588</v>
      </c>
      <c r="C686" s="216"/>
      <c r="D686" s="216"/>
      <c r="E686" s="158">
        <v>0</v>
      </c>
      <c r="F686" s="104"/>
      <c r="G686" s="158">
        <v>0</v>
      </c>
      <c r="H686" s="104"/>
    </row>
    <row r="687" ht="15" spans="1:8">
      <c r="A687" s="218">
        <v>2100204</v>
      </c>
      <c r="B687" s="98" t="s">
        <v>589</v>
      </c>
      <c r="C687" s="216"/>
      <c r="D687" s="216"/>
      <c r="E687" s="158">
        <v>0</v>
      </c>
      <c r="F687" s="104"/>
      <c r="G687" s="158">
        <v>0</v>
      </c>
      <c r="H687" s="104"/>
    </row>
    <row r="688" ht="15" spans="1:8">
      <c r="A688" s="218">
        <v>2100205</v>
      </c>
      <c r="B688" s="98" t="s">
        <v>590</v>
      </c>
      <c r="C688" s="216"/>
      <c r="D688" s="216"/>
      <c r="E688" s="158">
        <v>0</v>
      </c>
      <c r="F688" s="104"/>
      <c r="G688" s="158">
        <v>0</v>
      </c>
      <c r="H688" s="104"/>
    </row>
    <row r="689" ht="15" spans="1:8">
      <c r="A689" s="218">
        <v>2100206</v>
      </c>
      <c r="B689" s="98" t="s">
        <v>591</v>
      </c>
      <c r="C689" s="216"/>
      <c r="D689" s="216"/>
      <c r="E689" s="158">
        <v>0</v>
      </c>
      <c r="F689" s="104"/>
      <c r="G689" s="158">
        <v>0</v>
      </c>
      <c r="H689" s="104"/>
    </row>
    <row r="690" ht="15" spans="1:8">
      <c r="A690" s="218">
        <v>2100207</v>
      </c>
      <c r="B690" s="98" t="s">
        <v>592</v>
      </c>
      <c r="C690" s="216"/>
      <c r="D690" s="216"/>
      <c r="E690" s="158">
        <v>0</v>
      </c>
      <c r="F690" s="104"/>
      <c r="G690" s="158">
        <v>0</v>
      </c>
      <c r="H690" s="104"/>
    </row>
    <row r="691" ht="15" spans="1:8">
      <c r="A691" s="218">
        <v>2100208</v>
      </c>
      <c r="B691" s="98" t="s">
        <v>593</v>
      </c>
      <c r="C691" s="216"/>
      <c r="D691" s="216"/>
      <c r="E691" s="158">
        <v>0</v>
      </c>
      <c r="F691" s="104"/>
      <c r="G691" s="158">
        <v>0</v>
      </c>
      <c r="H691" s="104"/>
    </row>
    <row r="692" ht="15" spans="1:8">
      <c r="A692" s="218">
        <v>2100209</v>
      </c>
      <c r="B692" s="98" t="s">
        <v>594</v>
      </c>
      <c r="C692" s="216"/>
      <c r="D692" s="216"/>
      <c r="E692" s="158">
        <v>0</v>
      </c>
      <c r="F692" s="104"/>
      <c r="G692" s="158">
        <v>0</v>
      </c>
      <c r="H692" s="104"/>
    </row>
    <row r="693" ht="15" spans="1:8">
      <c r="A693" s="218">
        <v>2100210</v>
      </c>
      <c r="B693" s="98" t="s">
        <v>595</v>
      </c>
      <c r="C693" s="216"/>
      <c r="D693" s="216"/>
      <c r="E693" s="158">
        <v>0</v>
      </c>
      <c r="F693" s="104"/>
      <c r="G693" s="158">
        <v>0</v>
      </c>
      <c r="H693" s="104"/>
    </row>
    <row r="694" ht="15" spans="1:8">
      <c r="A694" s="218">
        <v>2100211</v>
      </c>
      <c r="B694" s="98" t="s">
        <v>596</v>
      </c>
      <c r="C694" s="216"/>
      <c r="D694" s="216"/>
      <c r="E694" s="158">
        <v>0</v>
      </c>
      <c r="F694" s="104"/>
      <c r="G694" s="158">
        <v>0</v>
      </c>
      <c r="H694" s="104"/>
    </row>
    <row r="695" ht="15" spans="1:8">
      <c r="A695" s="218">
        <v>2100212</v>
      </c>
      <c r="B695" s="98" t="s">
        <v>597</v>
      </c>
      <c r="C695" s="216"/>
      <c r="D695" s="216"/>
      <c r="E695" s="158">
        <v>0</v>
      </c>
      <c r="F695" s="104"/>
      <c r="G695" s="158">
        <v>0</v>
      </c>
      <c r="H695" s="104"/>
    </row>
    <row r="696" ht="15" spans="1:8">
      <c r="A696" s="218">
        <v>2100299</v>
      </c>
      <c r="B696" s="98" t="s">
        <v>598</v>
      </c>
      <c r="C696" s="216"/>
      <c r="D696" s="216"/>
      <c r="E696" s="158">
        <v>547</v>
      </c>
      <c r="F696" s="104"/>
      <c r="G696" s="158">
        <v>336</v>
      </c>
      <c r="H696" s="104">
        <f t="shared" si="21"/>
        <v>0.62797619047619</v>
      </c>
    </row>
    <row r="697" ht="15" spans="1:8">
      <c r="A697" s="217">
        <v>21003</v>
      </c>
      <c r="B697" s="136" t="s">
        <v>599</v>
      </c>
      <c r="C697" s="216">
        <v>1829</v>
      </c>
      <c r="D697" s="158">
        <v>1829</v>
      </c>
      <c r="E697" s="158">
        <v>1829</v>
      </c>
      <c r="F697" s="104">
        <f t="shared" si="20"/>
        <v>1</v>
      </c>
      <c r="G697" s="158">
        <v>3360</v>
      </c>
      <c r="H697" s="104">
        <f t="shared" si="21"/>
        <v>-0.455654761904762</v>
      </c>
    </row>
    <row r="698" ht="15" spans="1:8">
      <c r="A698" s="218">
        <v>2100301</v>
      </c>
      <c r="B698" s="98" t="s">
        <v>600</v>
      </c>
      <c r="C698" s="216"/>
      <c r="D698" s="216"/>
      <c r="E698" s="158">
        <v>0</v>
      </c>
      <c r="F698" s="104"/>
      <c r="G698" s="158">
        <v>0</v>
      </c>
      <c r="H698" s="104"/>
    </row>
    <row r="699" ht="15" spans="1:8">
      <c r="A699" s="218">
        <v>2100302</v>
      </c>
      <c r="B699" s="98" t="s">
        <v>601</v>
      </c>
      <c r="C699" s="216"/>
      <c r="D699" s="216"/>
      <c r="E699" s="158">
        <v>1047</v>
      </c>
      <c r="F699" s="104"/>
      <c r="G699" s="158">
        <v>601</v>
      </c>
      <c r="H699" s="104">
        <f t="shared" si="21"/>
        <v>0.742096505823627</v>
      </c>
    </row>
    <row r="700" ht="15" spans="1:8">
      <c r="A700" s="218">
        <v>2100399</v>
      </c>
      <c r="B700" s="98" t="s">
        <v>602</v>
      </c>
      <c r="C700" s="216"/>
      <c r="D700" s="216"/>
      <c r="E700" s="158">
        <v>782</v>
      </c>
      <c r="F700" s="104"/>
      <c r="G700" s="158">
        <v>2759</v>
      </c>
      <c r="H700" s="104">
        <f t="shared" si="21"/>
        <v>-0.716563972453788</v>
      </c>
    </row>
    <row r="701" ht="15" spans="1:8">
      <c r="A701" s="217">
        <v>21004</v>
      </c>
      <c r="B701" s="136" t="s">
        <v>603</v>
      </c>
      <c r="C701" s="216">
        <v>9221</v>
      </c>
      <c r="D701" s="158">
        <v>9587</v>
      </c>
      <c r="E701" s="158">
        <v>9587</v>
      </c>
      <c r="F701" s="104">
        <f t="shared" si="20"/>
        <v>1</v>
      </c>
      <c r="G701" s="158">
        <v>7547</v>
      </c>
      <c r="H701" s="104">
        <f t="shared" si="21"/>
        <v>0.270306081886842</v>
      </c>
    </row>
    <row r="702" ht="15" spans="1:8">
      <c r="A702" s="218">
        <v>2100401</v>
      </c>
      <c r="B702" s="98" t="s">
        <v>604</v>
      </c>
      <c r="C702" s="216"/>
      <c r="D702" s="216"/>
      <c r="E702" s="158">
        <v>1376</v>
      </c>
      <c r="F702" s="104"/>
      <c r="G702" s="158">
        <v>807</v>
      </c>
      <c r="H702" s="104">
        <f t="shared" si="21"/>
        <v>0.705080545229244</v>
      </c>
    </row>
    <row r="703" ht="15" spans="1:8">
      <c r="A703" s="218">
        <v>2100402</v>
      </c>
      <c r="B703" s="98" t="s">
        <v>605</v>
      </c>
      <c r="C703" s="216"/>
      <c r="D703" s="216"/>
      <c r="E703" s="158">
        <v>41</v>
      </c>
      <c r="F703" s="104"/>
      <c r="G703" s="158">
        <v>119</v>
      </c>
      <c r="H703" s="104">
        <f t="shared" si="21"/>
        <v>-0.65546218487395</v>
      </c>
    </row>
    <row r="704" ht="15" spans="1:8">
      <c r="A704" s="218">
        <v>2100403</v>
      </c>
      <c r="B704" s="98" t="s">
        <v>606</v>
      </c>
      <c r="C704" s="216"/>
      <c r="D704" s="216"/>
      <c r="E704" s="158">
        <v>150</v>
      </c>
      <c r="F704" s="104"/>
      <c r="G704" s="158">
        <v>60</v>
      </c>
      <c r="H704" s="104">
        <f t="shared" si="21"/>
        <v>1.5</v>
      </c>
    </row>
    <row r="705" ht="15" spans="1:8">
      <c r="A705" s="218">
        <v>2100404</v>
      </c>
      <c r="B705" s="98" t="s">
        <v>607</v>
      </c>
      <c r="C705" s="216"/>
      <c r="D705" s="216"/>
      <c r="E705" s="158">
        <v>136</v>
      </c>
      <c r="F705" s="104"/>
      <c r="G705" s="158">
        <v>159</v>
      </c>
      <c r="H705" s="104">
        <f t="shared" si="21"/>
        <v>-0.144654088050314</v>
      </c>
    </row>
    <row r="706" ht="15" spans="1:8">
      <c r="A706" s="218">
        <v>2100405</v>
      </c>
      <c r="B706" s="98" t="s">
        <v>608</v>
      </c>
      <c r="C706" s="216"/>
      <c r="D706" s="216"/>
      <c r="E706" s="158">
        <v>25</v>
      </c>
      <c r="F706" s="104"/>
      <c r="G706" s="158">
        <v>0</v>
      </c>
      <c r="H706" s="104"/>
    </row>
    <row r="707" ht="15" spans="1:8">
      <c r="A707" s="218">
        <v>2100406</v>
      </c>
      <c r="B707" s="98" t="s">
        <v>609</v>
      </c>
      <c r="C707" s="216"/>
      <c r="D707" s="216"/>
      <c r="E707" s="158">
        <v>0</v>
      </c>
      <c r="F707" s="104"/>
      <c r="G707" s="158">
        <v>0</v>
      </c>
      <c r="H707" s="104"/>
    </row>
    <row r="708" ht="15" spans="1:8">
      <c r="A708" s="218">
        <v>2100407</v>
      </c>
      <c r="B708" s="98" t="s">
        <v>610</v>
      </c>
      <c r="C708" s="216"/>
      <c r="D708" s="216"/>
      <c r="E708" s="158">
        <v>0</v>
      </c>
      <c r="F708" s="104"/>
      <c r="G708" s="158">
        <v>0</v>
      </c>
      <c r="H708" s="104"/>
    </row>
    <row r="709" ht="15" spans="1:8">
      <c r="A709" s="218">
        <v>2100408</v>
      </c>
      <c r="B709" s="98" t="s">
        <v>611</v>
      </c>
      <c r="C709" s="216"/>
      <c r="D709" s="216"/>
      <c r="E709" s="158">
        <v>4966</v>
      </c>
      <c r="F709" s="104"/>
      <c r="G709" s="158">
        <v>4548</v>
      </c>
      <c r="H709" s="104">
        <f t="shared" si="21"/>
        <v>0.0919085312225154</v>
      </c>
    </row>
    <row r="710" ht="15" spans="1:8">
      <c r="A710" s="218">
        <v>2100409</v>
      </c>
      <c r="B710" s="98" t="s">
        <v>612</v>
      </c>
      <c r="C710" s="216"/>
      <c r="D710" s="216"/>
      <c r="E710" s="158">
        <v>2148</v>
      </c>
      <c r="F710" s="104"/>
      <c r="G710" s="158">
        <v>542</v>
      </c>
      <c r="H710" s="104">
        <f t="shared" si="21"/>
        <v>2.96309963099631</v>
      </c>
    </row>
    <row r="711" ht="15" spans="1:8">
      <c r="A711" s="218">
        <v>2100410</v>
      </c>
      <c r="B711" s="98" t="s">
        <v>613</v>
      </c>
      <c r="C711" s="216"/>
      <c r="D711" s="216"/>
      <c r="E711" s="158">
        <v>42</v>
      </c>
      <c r="F711" s="104"/>
      <c r="G711" s="158">
        <v>826</v>
      </c>
      <c r="H711" s="104">
        <f t="shared" si="21"/>
        <v>-0.949152542372881</v>
      </c>
    </row>
    <row r="712" ht="15" spans="1:8">
      <c r="A712" s="218">
        <v>2100499</v>
      </c>
      <c r="B712" s="98" t="s">
        <v>614</v>
      </c>
      <c r="C712" s="216"/>
      <c r="D712" s="216"/>
      <c r="E712" s="158">
        <v>703</v>
      </c>
      <c r="F712" s="104"/>
      <c r="G712" s="158">
        <v>486</v>
      </c>
      <c r="H712" s="104">
        <f t="shared" si="21"/>
        <v>0.446502057613169</v>
      </c>
    </row>
    <row r="713" ht="15" spans="1:8">
      <c r="A713" s="217">
        <v>21006</v>
      </c>
      <c r="B713" s="136" t="s">
        <v>615</v>
      </c>
      <c r="C713" s="216">
        <v>0</v>
      </c>
      <c r="D713" s="158">
        <v>110</v>
      </c>
      <c r="E713" s="158">
        <v>11</v>
      </c>
      <c r="F713" s="104">
        <f t="shared" ref="F713:F764" si="22">E713/D713</f>
        <v>0.1</v>
      </c>
      <c r="G713" s="158">
        <v>127</v>
      </c>
      <c r="H713" s="104">
        <f t="shared" ref="H713:H775" si="23">(E713-G713)/G713</f>
        <v>-0.913385826771654</v>
      </c>
    </row>
    <row r="714" ht="15" spans="1:8">
      <c r="A714" s="218">
        <v>2100601</v>
      </c>
      <c r="B714" s="98" t="s">
        <v>616</v>
      </c>
      <c r="C714" s="216"/>
      <c r="D714" s="216"/>
      <c r="E714" s="158">
        <v>11</v>
      </c>
      <c r="F714" s="104"/>
      <c r="G714" s="158">
        <v>127</v>
      </c>
      <c r="H714" s="104">
        <f t="shared" si="23"/>
        <v>-0.913385826771654</v>
      </c>
    </row>
    <row r="715" ht="15" spans="1:8">
      <c r="A715" s="218">
        <v>2100699</v>
      </c>
      <c r="B715" s="98" t="s">
        <v>617</v>
      </c>
      <c r="C715" s="216"/>
      <c r="D715" s="216"/>
      <c r="E715" s="158">
        <v>0</v>
      </c>
      <c r="F715" s="104"/>
      <c r="G715" s="158">
        <v>0</v>
      </c>
      <c r="H715" s="104"/>
    </row>
    <row r="716" ht="15" spans="1:8">
      <c r="A716" s="217">
        <v>21007</v>
      </c>
      <c r="B716" s="136" t="s">
        <v>618</v>
      </c>
      <c r="C716" s="216">
        <v>3201</v>
      </c>
      <c r="D716" s="158">
        <v>3648</v>
      </c>
      <c r="E716" s="158">
        <v>3648</v>
      </c>
      <c r="F716" s="104">
        <f t="shared" si="22"/>
        <v>1</v>
      </c>
      <c r="G716" s="158">
        <v>4574</v>
      </c>
      <c r="H716" s="104">
        <f t="shared" si="23"/>
        <v>-0.20244862264976</v>
      </c>
    </row>
    <row r="717" ht="15" spans="1:8">
      <c r="A717" s="218">
        <v>2100716</v>
      </c>
      <c r="B717" s="98" t="s">
        <v>619</v>
      </c>
      <c r="C717" s="216"/>
      <c r="D717" s="216"/>
      <c r="E717" s="158">
        <v>36</v>
      </c>
      <c r="F717" s="104"/>
      <c r="G717" s="158">
        <v>22</v>
      </c>
      <c r="H717" s="104">
        <f t="shared" si="23"/>
        <v>0.636363636363636</v>
      </c>
    </row>
    <row r="718" ht="15" spans="1:8">
      <c r="A718" s="218">
        <v>2100717</v>
      </c>
      <c r="B718" s="98" t="s">
        <v>620</v>
      </c>
      <c r="C718" s="216"/>
      <c r="D718" s="216"/>
      <c r="E718" s="158">
        <v>3210</v>
      </c>
      <c r="F718" s="104"/>
      <c r="G718" s="158">
        <v>4385</v>
      </c>
      <c r="H718" s="104">
        <f t="shared" si="23"/>
        <v>-0.267958950969213</v>
      </c>
    </row>
    <row r="719" ht="15" spans="1:8">
      <c r="A719" s="218">
        <v>2100799</v>
      </c>
      <c r="B719" s="98" t="s">
        <v>621</v>
      </c>
      <c r="C719" s="216"/>
      <c r="D719" s="216"/>
      <c r="E719" s="158">
        <v>402</v>
      </c>
      <c r="F719" s="104"/>
      <c r="G719" s="158">
        <v>167</v>
      </c>
      <c r="H719" s="104">
        <f t="shared" si="23"/>
        <v>1.40718562874252</v>
      </c>
    </row>
    <row r="720" ht="15" spans="1:8">
      <c r="A720" s="217">
        <v>21011</v>
      </c>
      <c r="B720" s="136" t="s">
        <v>622</v>
      </c>
      <c r="C720" s="216">
        <v>8962</v>
      </c>
      <c r="D720" s="216">
        <v>8962</v>
      </c>
      <c r="E720" s="158">
        <v>8962</v>
      </c>
      <c r="F720" s="104">
        <f t="shared" si="22"/>
        <v>1</v>
      </c>
      <c r="G720" s="158">
        <v>0</v>
      </c>
      <c r="H720" s="104"/>
    </row>
    <row r="721" ht="15" spans="1:8">
      <c r="A721" s="218">
        <v>2101101</v>
      </c>
      <c r="B721" s="98" t="s">
        <v>623</v>
      </c>
      <c r="C721" s="216"/>
      <c r="D721" s="216"/>
      <c r="E721" s="158">
        <v>8962</v>
      </c>
      <c r="F721" s="104"/>
      <c r="G721" s="158">
        <v>0</v>
      </c>
      <c r="H721" s="104"/>
    </row>
    <row r="722" ht="15" spans="1:8">
      <c r="A722" s="218">
        <v>2101102</v>
      </c>
      <c r="B722" s="98" t="s">
        <v>624</v>
      </c>
      <c r="C722" s="216"/>
      <c r="D722" s="216"/>
      <c r="E722" s="158">
        <v>0</v>
      </c>
      <c r="F722" s="104"/>
      <c r="G722" s="158">
        <v>0</v>
      </c>
      <c r="H722" s="104"/>
    </row>
    <row r="723" ht="15" spans="1:8">
      <c r="A723" s="218">
        <v>2101103</v>
      </c>
      <c r="B723" s="98" t="s">
        <v>625</v>
      </c>
      <c r="C723" s="216"/>
      <c r="D723" s="216"/>
      <c r="E723" s="158">
        <v>0</v>
      </c>
      <c r="F723" s="104"/>
      <c r="G723" s="158">
        <v>0</v>
      </c>
      <c r="H723" s="104"/>
    </row>
    <row r="724" ht="15" spans="1:8">
      <c r="A724" s="218">
        <v>2101199</v>
      </c>
      <c r="B724" s="98" t="s">
        <v>626</v>
      </c>
      <c r="C724" s="216"/>
      <c r="D724" s="216"/>
      <c r="E724" s="158">
        <v>0</v>
      </c>
      <c r="F724" s="104"/>
      <c r="G724" s="158">
        <v>0</v>
      </c>
      <c r="H724" s="104"/>
    </row>
    <row r="725" ht="15" spans="1:8">
      <c r="A725" s="217">
        <v>21012</v>
      </c>
      <c r="B725" s="136" t="s">
        <v>627</v>
      </c>
      <c r="C725" s="216">
        <v>35624</v>
      </c>
      <c r="D725" s="158">
        <v>45013</v>
      </c>
      <c r="E725" s="158">
        <v>45013</v>
      </c>
      <c r="F725" s="104">
        <f t="shared" si="22"/>
        <v>1</v>
      </c>
      <c r="G725" s="158">
        <v>44397</v>
      </c>
      <c r="H725" s="104">
        <f t="shared" si="23"/>
        <v>0.013874811361128</v>
      </c>
    </row>
    <row r="726" ht="15" spans="1:8">
      <c r="A726" s="218">
        <v>2101201</v>
      </c>
      <c r="B726" s="98" t="s">
        <v>628</v>
      </c>
      <c r="C726" s="216"/>
      <c r="D726" s="216"/>
      <c r="E726" s="158">
        <v>0</v>
      </c>
      <c r="F726" s="104"/>
      <c r="G726" s="158">
        <v>0</v>
      </c>
      <c r="H726" s="104"/>
    </row>
    <row r="727" ht="15" spans="1:8">
      <c r="A727" s="218">
        <v>2101202</v>
      </c>
      <c r="B727" s="98" t="s">
        <v>629</v>
      </c>
      <c r="C727" s="216"/>
      <c r="D727" s="216"/>
      <c r="E727" s="158">
        <v>44775</v>
      </c>
      <c r="F727" s="104"/>
      <c r="G727" s="158">
        <v>43183</v>
      </c>
      <c r="H727" s="104">
        <f t="shared" si="23"/>
        <v>0.0368663594470046</v>
      </c>
    </row>
    <row r="728" ht="15" spans="1:8">
      <c r="A728" s="218">
        <v>2101299</v>
      </c>
      <c r="B728" s="98" t="s">
        <v>630</v>
      </c>
      <c r="C728" s="216"/>
      <c r="D728" s="216"/>
      <c r="E728" s="158">
        <v>238</v>
      </c>
      <c r="F728" s="104"/>
      <c r="G728" s="158">
        <v>1214</v>
      </c>
      <c r="H728" s="104">
        <f t="shared" si="23"/>
        <v>-0.803953871499176</v>
      </c>
    </row>
    <row r="729" ht="15" spans="1:8">
      <c r="A729" s="217">
        <v>21013</v>
      </c>
      <c r="B729" s="136" t="s">
        <v>631</v>
      </c>
      <c r="C729" s="216">
        <v>3037</v>
      </c>
      <c r="D729" s="158">
        <v>3037</v>
      </c>
      <c r="E729" s="158">
        <v>3037</v>
      </c>
      <c r="F729" s="104">
        <f t="shared" si="22"/>
        <v>1</v>
      </c>
      <c r="G729" s="158">
        <v>2</v>
      </c>
      <c r="H729" s="104">
        <f t="shared" si="23"/>
        <v>1517.5</v>
      </c>
    </row>
    <row r="730" ht="15" spans="1:8">
      <c r="A730" s="218">
        <v>2101301</v>
      </c>
      <c r="B730" s="98" t="s">
        <v>632</v>
      </c>
      <c r="C730" s="216"/>
      <c r="D730" s="216"/>
      <c r="E730" s="158">
        <v>13</v>
      </c>
      <c r="F730" s="104"/>
      <c r="G730" s="158">
        <v>1</v>
      </c>
      <c r="H730" s="104">
        <f t="shared" si="23"/>
        <v>12</v>
      </c>
    </row>
    <row r="731" ht="15" spans="1:8">
      <c r="A731" s="218">
        <v>2101302</v>
      </c>
      <c r="B731" s="98" t="s">
        <v>633</v>
      </c>
      <c r="C731" s="216"/>
      <c r="D731" s="216"/>
      <c r="E731" s="158">
        <v>0</v>
      </c>
      <c r="F731" s="104"/>
      <c r="G731" s="158">
        <v>0</v>
      </c>
      <c r="H731" s="104"/>
    </row>
    <row r="732" ht="15" spans="1:8">
      <c r="A732" s="218">
        <v>2101399</v>
      </c>
      <c r="B732" s="98" t="s">
        <v>634</v>
      </c>
      <c r="C732" s="216"/>
      <c r="D732" s="216"/>
      <c r="E732" s="158">
        <v>3024</v>
      </c>
      <c r="F732" s="104"/>
      <c r="G732" s="158">
        <v>1</v>
      </c>
      <c r="H732" s="104">
        <f t="shared" si="23"/>
        <v>3023</v>
      </c>
    </row>
    <row r="733" ht="15" spans="1:8">
      <c r="A733" s="217">
        <v>21014</v>
      </c>
      <c r="B733" s="136" t="s">
        <v>635</v>
      </c>
      <c r="C733" s="216">
        <v>277</v>
      </c>
      <c r="D733" s="158">
        <v>277</v>
      </c>
      <c r="E733" s="158">
        <v>277</v>
      </c>
      <c r="F733" s="104">
        <f t="shared" si="22"/>
        <v>1</v>
      </c>
      <c r="G733" s="158">
        <v>341</v>
      </c>
      <c r="H733" s="104">
        <f t="shared" si="23"/>
        <v>-0.187683284457478</v>
      </c>
    </row>
    <row r="734" ht="15" spans="1:8">
      <c r="A734" s="218">
        <v>2101401</v>
      </c>
      <c r="B734" s="98" t="s">
        <v>636</v>
      </c>
      <c r="C734" s="216"/>
      <c r="D734" s="216"/>
      <c r="E734" s="158">
        <v>277</v>
      </c>
      <c r="F734" s="104"/>
      <c r="G734" s="158">
        <v>341</v>
      </c>
      <c r="H734" s="104">
        <f t="shared" si="23"/>
        <v>-0.187683284457478</v>
      </c>
    </row>
    <row r="735" ht="15" spans="1:8">
      <c r="A735" s="218">
        <v>2101499</v>
      </c>
      <c r="B735" s="98" t="s">
        <v>637</v>
      </c>
      <c r="C735" s="216"/>
      <c r="D735" s="216"/>
      <c r="E735" s="158">
        <v>0</v>
      </c>
      <c r="F735" s="104"/>
      <c r="G735" s="158">
        <v>0</v>
      </c>
      <c r="H735" s="104"/>
    </row>
    <row r="736" ht="15" spans="1:8">
      <c r="A736" s="217">
        <v>21015</v>
      </c>
      <c r="B736" s="136" t="s">
        <v>638</v>
      </c>
      <c r="C736" s="216">
        <v>534</v>
      </c>
      <c r="D736" s="216">
        <v>534</v>
      </c>
      <c r="E736" s="158">
        <v>534</v>
      </c>
      <c r="F736" s="104">
        <f t="shared" si="22"/>
        <v>1</v>
      </c>
      <c r="G736" s="158">
        <v>127</v>
      </c>
      <c r="H736" s="104">
        <f t="shared" si="23"/>
        <v>3.20472440944882</v>
      </c>
    </row>
    <row r="737" ht="15" spans="1:8">
      <c r="A737" s="218">
        <v>2101501</v>
      </c>
      <c r="B737" s="98" t="s">
        <v>105</v>
      </c>
      <c r="C737" s="216"/>
      <c r="D737" s="216"/>
      <c r="E737" s="158">
        <v>461</v>
      </c>
      <c r="F737" s="104"/>
      <c r="G737" s="158">
        <v>0</v>
      </c>
      <c r="H737" s="104"/>
    </row>
    <row r="738" ht="15" spans="1:8">
      <c r="A738" s="218">
        <v>2101502</v>
      </c>
      <c r="B738" s="98" t="s">
        <v>106</v>
      </c>
      <c r="C738" s="216"/>
      <c r="D738" s="216"/>
      <c r="E738" s="158">
        <v>0</v>
      </c>
      <c r="F738" s="104"/>
      <c r="G738" s="158">
        <v>0</v>
      </c>
      <c r="H738" s="104"/>
    </row>
    <row r="739" ht="15" spans="1:8">
      <c r="A739" s="218">
        <v>2101503</v>
      </c>
      <c r="B739" s="98" t="s">
        <v>107</v>
      </c>
      <c r="C739" s="216"/>
      <c r="D739" s="216"/>
      <c r="E739" s="158">
        <v>0</v>
      </c>
      <c r="F739" s="104"/>
      <c r="G739" s="158">
        <v>0</v>
      </c>
      <c r="H739" s="104"/>
    </row>
    <row r="740" ht="15" spans="1:8">
      <c r="A740" s="218">
        <v>2101504</v>
      </c>
      <c r="B740" s="98" t="s">
        <v>146</v>
      </c>
      <c r="C740" s="216"/>
      <c r="D740" s="216"/>
      <c r="E740" s="158">
        <v>0</v>
      </c>
      <c r="F740" s="104"/>
      <c r="G740" s="158">
        <v>0</v>
      </c>
      <c r="H740" s="104"/>
    </row>
    <row r="741" ht="15" spans="1:8">
      <c r="A741" s="218">
        <v>2101505</v>
      </c>
      <c r="B741" s="98" t="s">
        <v>639</v>
      </c>
      <c r="C741" s="216"/>
      <c r="D741" s="216"/>
      <c r="E741" s="158">
        <v>0</v>
      </c>
      <c r="F741" s="104"/>
      <c r="G741" s="158">
        <v>0</v>
      </c>
      <c r="H741" s="104"/>
    </row>
    <row r="742" ht="15" spans="1:8">
      <c r="A742" s="218">
        <v>2101506</v>
      </c>
      <c r="B742" s="98" t="s">
        <v>640</v>
      </c>
      <c r="C742" s="216"/>
      <c r="D742" s="216"/>
      <c r="E742" s="158">
        <v>0</v>
      </c>
      <c r="F742" s="104"/>
      <c r="G742" s="158">
        <v>0</v>
      </c>
      <c r="H742" s="104"/>
    </row>
    <row r="743" ht="15" spans="1:8">
      <c r="A743" s="218">
        <v>2101550</v>
      </c>
      <c r="B743" s="98" t="s">
        <v>114</v>
      </c>
      <c r="C743" s="216"/>
      <c r="D743" s="216"/>
      <c r="E743" s="158">
        <v>0</v>
      </c>
      <c r="F743" s="104"/>
      <c r="G743" s="158">
        <v>0</v>
      </c>
      <c r="H743" s="104"/>
    </row>
    <row r="744" ht="15" spans="1:8">
      <c r="A744" s="218">
        <v>2101599</v>
      </c>
      <c r="B744" s="98" t="s">
        <v>641</v>
      </c>
      <c r="C744" s="216"/>
      <c r="D744" s="216"/>
      <c r="E744" s="158">
        <v>73</v>
      </c>
      <c r="F744" s="104"/>
      <c r="G744" s="158">
        <v>127</v>
      </c>
      <c r="H744" s="104">
        <f t="shared" si="23"/>
        <v>-0.425196850393701</v>
      </c>
    </row>
    <row r="745" ht="15" spans="1:8">
      <c r="A745" s="217">
        <v>21016</v>
      </c>
      <c r="B745" s="136" t="s">
        <v>642</v>
      </c>
      <c r="C745" s="216">
        <v>20</v>
      </c>
      <c r="D745" s="216">
        <v>20</v>
      </c>
      <c r="E745" s="158">
        <v>20</v>
      </c>
      <c r="F745" s="104">
        <f t="shared" si="22"/>
        <v>1</v>
      </c>
      <c r="G745" s="158">
        <v>22</v>
      </c>
      <c r="H745" s="104">
        <f t="shared" si="23"/>
        <v>-0.0909090909090909</v>
      </c>
    </row>
    <row r="746" ht="15" spans="1:8">
      <c r="A746" s="218">
        <v>2101601</v>
      </c>
      <c r="B746" s="98" t="s">
        <v>643</v>
      </c>
      <c r="C746" s="216"/>
      <c r="D746" s="216"/>
      <c r="E746" s="158">
        <v>20</v>
      </c>
      <c r="F746" s="104"/>
      <c r="G746" s="158">
        <v>22</v>
      </c>
      <c r="H746" s="104">
        <f t="shared" si="23"/>
        <v>-0.0909090909090909</v>
      </c>
    </row>
    <row r="747" ht="15" spans="1:8">
      <c r="A747" s="217">
        <v>21099</v>
      </c>
      <c r="B747" s="136" t="s">
        <v>644</v>
      </c>
      <c r="C747" s="216">
        <v>339</v>
      </c>
      <c r="D747" s="158">
        <v>340</v>
      </c>
      <c r="E747" s="158">
        <v>340</v>
      </c>
      <c r="F747" s="104">
        <f t="shared" si="22"/>
        <v>1</v>
      </c>
      <c r="G747" s="158">
        <v>1593</v>
      </c>
      <c r="H747" s="104">
        <f t="shared" si="23"/>
        <v>-0.786566227244193</v>
      </c>
    </row>
    <row r="748" ht="15" spans="1:8">
      <c r="A748" s="218">
        <v>2109999</v>
      </c>
      <c r="B748" s="98" t="s">
        <v>645</v>
      </c>
      <c r="C748" s="216"/>
      <c r="D748" s="216"/>
      <c r="E748" s="158">
        <v>340</v>
      </c>
      <c r="F748" s="104"/>
      <c r="G748" s="158">
        <v>1593</v>
      </c>
      <c r="H748" s="104">
        <f t="shared" si="23"/>
        <v>-0.786566227244193</v>
      </c>
    </row>
    <row r="749" ht="15" spans="1:8">
      <c r="A749" s="217">
        <v>211</v>
      </c>
      <c r="B749" s="136" t="s">
        <v>646</v>
      </c>
      <c r="C749" s="216">
        <v>8000</v>
      </c>
      <c r="D749" s="158">
        <v>4962</v>
      </c>
      <c r="E749" s="158">
        <v>4705</v>
      </c>
      <c r="F749" s="104">
        <f t="shared" si="22"/>
        <v>0.948206368399839</v>
      </c>
      <c r="G749" s="158">
        <v>6531</v>
      </c>
      <c r="H749" s="104">
        <f t="shared" si="23"/>
        <v>-0.279589649364569</v>
      </c>
    </row>
    <row r="750" ht="15" spans="1:8">
      <c r="A750" s="217">
        <v>21101</v>
      </c>
      <c r="B750" s="136" t="s">
        <v>647</v>
      </c>
      <c r="C750" s="216">
        <v>82</v>
      </c>
      <c r="D750" s="158">
        <v>82</v>
      </c>
      <c r="E750" s="158">
        <v>82</v>
      </c>
      <c r="F750" s="104">
        <f t="shared" si="22"/>
        <v>1</v>
      </c>
      <c r="G750" s="158">
        <v>127</v>
      </c>
      <c r="H750" s="104">
        <f t="shared" si="23"/>
        <v>-0.354330708661417</v>
      </c>
    </row>
    <row r="751" ht="15" spans="1:8">
      <c r="A751" s="218">
        <v>2110101</v>
      </c>
      <c r="B751" s="98" t="s">
        <v>105</v>
      </c>
      <c r="C751" s="216"/>
      <c r="D751" s="216"/>
      <c r="E751" s="158">
        <v>0</v>
      </c>
      <c r="F751" s="104"/>
      <c r="G751" s="158">
        <v>0</v>
      </c>
      <c r="H751" s="104"/>
    </row>
    <row r="752" ht="15" spans="1:8">
      <c r="A752" s="218">
        <v>2110102</v>
      </c>
      <c r="B752" s="98" t="s">
        <v>106</v>
      </c>
      <c r="C752" s="216"/>
      <c r="D752" s="216"/>
      <c r="E752" s="158">
        <v>29</v>
      </c>
      <c r="F752" s="104"/>
      <c r="G752" s="158">
        <v>20</v>
      </c>
      <c r="H752" s="104">
        <f t="shared" si="23"/>
        <v>0.45</v>
      </c>
    </row>
    <row r="753" ht="15" spans="1:8">
      <c r="A753" s="218">
        <v>2110103</v>
      </c>
      <c r="B753" s="98" t="s">
        <v>107</v>
      </c>
      <c r="C753" s="216"/>
      <c r="D753" s="216"/>
      <c r="E753" s="158">
        <v>0</v>
      </c>
      <c r="F753" s="104"/>
      <c r="G753" s="158">
        <v>0</v>
      </c>
      <c r="H753" s="104"/>
    </row>
    <row r="754" ht="15" spans="1:8">
      <c r="A754" s="218">
        <v>2110104</v>
      </c>
      <c r="B754" s="98" t="s">
        <v>648</v>
      </c>
      <c r="C754" s="216"/>
      <c r="D754" s="216"/>
      <c r="E754" s="158">
        <v>0</v>
      </c>
      <c r="F754" s="104"/>
      <c r="G754" s="158">
        <v>0</v>
      </c>
      <c r="H754" s="104"/>
    </row>
    <row r="755" ht="15" spans="1:8">
      <c r="A755" s="218">
        <v>2110105</v>
      </c>
      <c r="B755" s="98" t="s">
        <v>649</v>
      </c>
      <c r="C755" s="216"/>
      <c r="D755" s="216"/>
      <c r="E755" s="158">
        <v>0</v>
      </c>
      <c r="F755" s="104"/>
      <c r="G755" s="158">
        <v>3</v>
      </c>
      <c r="H755" s="104">
        <f t="shared" si="23"/>
        <v>-1</v>
      </c>
    </row>
    <row r="756" ht="15" spans="1:8">
      <c r="A756" s="218">
        <v>2110106</v>
      </c>
      <c r="B756" s="98" t="s">
        <v>650</v>
      </c>
      <c r="C756" s="216"/>
      <c r="D756" s="216"/>
      <c r="E756" s="158">
        <v>0</v>
      </c>
      <c r="F756" s="104"/>
      <c r="G756" s="158">
        <v>0</v>
      </c>
      <c r="H756" s="104"/>
    </row>
    <row r="757" ht="15" spans="1:8">
      <c r="A757" s="218">
        <v>2110107</v>
      </c>
      <c r="B757" s="98" t="s">
        <v>651</v>
      </c>
      <c r="C757" s="216"/>
      <c r="D757" s="216"/>
      <c r="E757" s="158">
        <v>0</v>
      </c>
      <c r="F757" s="104"/>
      <c r="G757" s="158">
        <v>0</v>
      </c>
      <c r="H757" s="104"/>
    </row>
    <row r="758" ht="15" spans="1:8">
      <c r="A758" s="218">
        <v>2110108</v>
      </c>
      <c r="B758" s="98" t="s">
        <v>652</v>
      </c>
      <c r="C758" s="216"/>
      <c r="D758" s="216"/>
      <c r="E758" s="158">
        <v>0</v>
      </c>
      <c r="F758" s="104"/>
      <c r="G758" s="158">
        <v>0</v>
      </c>
      <c r="H758" s="104"/>
    </row>
    <row r="759" ht="15" spans="1:8">
      <c r="A759" s="218">
        <v>2110199</v>
      </c>
      <c r="B759" s="98" t="s">
        <v>653</v>
      </c>
      <c r="C759" s="216"/>
      <c r="D759" s="216"/>
      <c r="E759" s="158">
        <v>53</v>
      </c>
      <c r="F759" s="104"/>
      <c r="G759" s="158">
        <v>104</v>
      </c>
      <c r="H759" s="104">
        <f t="shared" si="23"/>
        <v>-0.490384615384615</v>
      </c>
    </row>
    <row r="760" ht="15" spans="1:8">
      <c r="A760" s="217">
        <v>21102</v>
      </c>
      <c r="B760" s="136" t="s">
        <v>654</v>
      </c>
      <c r="C760" s="216"/>
      <c r="D760" s="158"/>
      <c r="E760" s="158">
        <v>0</v>
      </c>
      <c r="F760" s="104"/>
      <c r="G760" s="158">
        <v>3</v>
      </c>
      <c r="H760" s="104">
        <f t="shared" si="23"/>
        <v>-1</v>
      </c>
    </row>
    <row r="761" ht="15" spans="1:8">
      <c r="A761" s="218">
        <v>2110203</v>
      </c>
      <c r="B761" s="98" t="s">
        <v>655</v>
      </c>
      <c r="C761" s="216"/>
      <c r="D761" s="216"/>
      <c r="E761" s="158">
        <v>0</v>
      </c>
      <c r="F761" s="104"/>
      <c r="G761" s="158">
        <v>0</v>
      </c>
      <c r="H761" s="104"/>
    </row>
    <row r="762" ht="15" spans="1:8">
      <c r="A762" s="218">
        <v>2110204</v>
      </c>
      <c r="B762" s="98" t="s">
        <v>656</v>
      </c>
      <c r="C762" s="216"/>
      <c r="D762" s="216"/>
      <c r="E762" s="158">
        <v>0</v>
      </c>
      <c r="F762" s="104"/>
      <c r="G762" s="158">
        <v>0</v>
      </c>
      <c r="H762" s="104"/>
    </row>
    <row r="763" ht="15" spans="1:8">
      <c r="A763" s="218">
        <v>2110299</v>
      </c>
      <c r="B763" s="98" t="s">
        <v>657</v>
      </c>
      <c r="C763" s="216"/>
      <c r="D763" s="216"/>
      <c r="E763" s="158">
        <v>0</v>
      </c>
      <c r="F763" s="104"/>
      <c r="G763" s="158">
        <v>3</v>
      </c>
      <c r="H763" s="104">
        <f t="shared" si="23"/>
        <v>-1</v>
      </c>
    </row>
    <row r="764" ht="15" spans="1:8">
      <c r="A764" s="217">
        <v>21103</v>
      </c>
      <c r="B764" s="136" t="s">
        <v>658</v>
      </c>
      <c r="C764" s="216">
        <v>7029</v>
      </c>
      <c r="D764" s="158">
        <v>3044</v>
      </c>
      <c r="E764" s="158">
        <v>3044</v>
      </c>
      <c r="F764" s="104">
        <f t="shared" si="22"/>
        <v>1</v>
      </c>
      <c r="G764" s="158">
        <v>1885</v>
      </c>
      <c r="H764" s="104">
        <f t="shared" si="23"/>
        <v>0.614854111405836</v>
      </c>
    </row>
    <row r="765" ht="15" spans="1:8">
      <c r="A765" s="218">
        <v>2110301</v>
      </c>
      <c r="B765" s="98" t="s">
        <v>659</v>
      </c>
      <c r="C765" s="216"/>
      <c r="D765" s="216"/>
      <c r="E765" s="158">
        <v>44</v>
      </c>
      <c r="F765" s="104"/>
      <c r="G765" s="158">
        <v>80</v>
      </c>
      <c r="H765" s="104">
        <f t="shared" si="23"/>
        <v>-0.45</v>
      </c>
    </row>
    <row r="766" ht="15" spans="1:8">
      <c r="A766" s="218">
        <v>2110302</v>
      </c>
      <c r="B766" s="98" t="s">
        <v>660</v>
      </c>
      <c r="C766" s="216"/>
      <c r="D766" s="216"/>
      <c r="E766" s="158">
        <v>1213</v>
      </c>
      <c r="F766" s="104"/>
      <c r="G766" s="158">
        <v>850</v>
      </c>
      <c r="H766" s="104">
        <f t="shared" si="23"/>
        <v>0.427058823529412</v>
      </c>
    </row>
    <row r="767" ht="15" spans="1:8">
      <c r="A767" s="218">
        <v>2110303</v>
      </c>
      <c r="B767" s="98" t="s">
        <v>661</v>
      </c>
      <c r="C767" s="216"/>
      <c r="D767" s="216"/>
      <c r="E767" s="158">
        <v>0</v>
      </c>
      <c r="F767" s="104"/>
      <c r="G767" s="158">
        <v>0</v>
      </c>
      <c r="H767" s="104"/>
    </row>
    <row r="768" ht="15" spans="1:8">
      <c r="A768" s="218">
        <v>2110304</v>
      </c>
      <c r="B768" s="98" t="s">
        <v>662</v>
      </c>
      <c r="C768" s="216"/>
      <c r="D768" s="216"/>
      <c r="E768" s="158">
        <v>0</v>
      </c>
      <c r="F768" s="104"/>
      <c r="G768" s="158">
        <v>0</v>
      </c>
      <c r="H768" s="104"/>
    </row>
    <row r="769" ht="15" spans="1:8">
      <c r="A769" s="218">
        <v>2110305</v>
      </c>
      <c r="B769" s="98" t="s">
        <v>663</v>
      </c>
      <c r="C769" s="216"/>
      <c r="D769" s="216"/>
      <c r="E769" s="158">
        <v>0</v>
      </c>
      <c r="F769" s="104"/>
      <c r="G769" s="158">
        <v>0</v>
      </c>
      <c r="H769" s="104"/>
    </row>
    <row r="770" ht="15" spans="1:8">
      <c r="A770" s="218">
        <v>2110306</v>
      </c>
      <c r="B770" s="98" t="s">
        <v>664</v>
      </c>
      <c r="C770" s="216"/>
      <c r="D770" s="216"/>
      <c r="E770" s="158">
        <v>0</v>
      </c>
      <c r="F770" s="104"/>
      <c r="G770" s="158">
        <v>0</v>
      </c>
      <c r="H770" s="104"/>
    </row>
    <row r="771" ht="15" spans="1:8">
      <c r="A771" s="218">
        <v>2110307</v>
      </c>
      <c r="B771" s="98" t="s">
        <v>665</v>
      </c>
      <c r="C771" s="216"/>
      <c r="D771" s="216"/>
      <c r="E771" s="158">
        <v>0</v>
      </c>
      <c r="F771" s="104"/>
      <c r="G771" s="158">
        <v>0</v>
      </c>
      <c r="H771" s="104"/>
    </row>
    <row r="772" ht="15" spans="1:8">
      <c r="A772" s="218">
        <v>2110399</v>
      </c>
      <c r="B772" s="98" t="s">
        <v>666</v>
      </c>
      <c r="C772" s="216"/>
      <c r="D772" s="216"/>
      <c r="E772" s="158">
        <v>1787</v>
      </c>
      <c r="F772" s="104"/>
      <c r="G772" s="158">
        <v>955</v>
      </c>
      <c r="H772" s="104">
        <f t="shared" si="23"/>
        <v>0.871204188481675</v>
      </c>
    </row>
    <row r="773" ht="15" spans="1:8">
      <c r="A773" s="217">
        <v>21104</v>
      </c>
      <c r="B773" s="136" t="s">
        <v>667</v>
      </c>
      <c r="C773" s="216">
        <v>0</v>
      </c>
      <c r="D773" s="158">
        <v>937</v>
      </c>
      <c r="E773" s="158">
        <v>686</v>
      </c>
      <c r="F773" s="104">
        <f t="shared" ref="F773:F831" si="24">E773/D773</f>
        <v>0.732123799359658</v>
      </c>
      <c r="G773" s="158">
        <v>489</v>
      </c>
      <c r="H773" s="104">
        <f t="shared" si="23"/>
        <v>0.402862985685072</v>
      </c>
    </row>
    <row r="774" ht="15" spans="1:8">
      <c r="A774" s="218">
        <v>2110401</v>
      </c>
      <c r="B774" s="98" t="s">
        <v>668</v>
      </c>
      <c r="C774" s="216"/>
      <c r="D774" s="216"/>
      <c r="E774" s="158">
        <v>0</v>
      </c>
      <c r="F774" s="104"/>
      <c r="G774" s="158">
        <v>5</v>
      </c>
      <c r="H774" s="104">
        <f t="shared" si="23"/>
        <v>-1</v>
      </c>
    </row>
    <row r="775" ht="15" spans="1:8">
      <c r="A775" s="218">
        <v>2110402</v>
      </c>
      <c r="B775" s="98" t="s">
        <v>669</v>
      </c>
      <c r="C775" s="216"/>
      <c r="D775" s="216"/>
      <c r="E775" s="158">
        <v>678</v>
      </c>
      <c r="F775" s="104"/>
      <c r="G775" s="158">
        <v>484</v>
      </c>
      <c r="H775" s="104">
        <f t="shared" si="23"/>
        <v>0.400826446280992</v>
      </c>
    </row>
    <row r="776" ht="15" spans="1:8">
      <c r="A776" s="218">
        <v>2110404</v>
      </c>
      <c r="B776" s="98" t="s">
        <v>670</v>
      </c>
      <c r="C776" s="216"/>
      <c r="D776" s="216"/>
      <c r="E776" s="158">
        <v>0</v>
      </c>
      <c r="F776" s="104"/>
      <c r="G776" s="158">
        <v>0</v>
      </c>
      <c r="H776" s="104"/>
    </row>
    <row r="777" ht="15" spans="1:8">
      <c r="A777" s="218">
        <v>2110405</v>
      </c>
      <c r="B777" s="98" t="s">
        <v>671</v>
      </c>
      <c r="C777" s="216"/>
      <c r="D777" s="216"/>
      <c r="E777" s="158">
        <v>0</v>
      </c>
      <c r="F777" s="104"/>
      <c r="G777" s="158"/>
      <c r="H777" s="104"/>
    </row>
    <row r="778" ht="15" spans="1:8">
      <c r="A778" s="218">
        <v>2110406</v>
      </c>
      <c r="B778" s="98" t="s">
        <v>672</v>
      </c>
      <c r="C778" s="216"/>
      <c r="D778" s="216"/>
      <c r="E778" s="158">
        <v>0</v>
      </c>
      <c r="F778" s="104"/>
      <c r="G778" s="158"/>
      <c r="H778" s="104"/>
    </row>
    <row r="779" ht="15" spans="1:8">
      <c r="A779" s="218">
        <v>2110499</v>
      </c>
      <c r="B779" s="98" t="s">
        <v>673</v>
      </c>
      <c r="C779" s="216"/>
      <c r="D779" s="216"/>
      <c r="E779" s="158">
        <v>8</v>
      </c>
      <c r="F779" s="104"/>
      <c r="G779" s="158">
        <v>0</v>
      </c>
      <c r="H779" s="104"/>
    </row>
    <row r="780" ht="15" spans="1:8">
      <c r="A780" s="217">
        <v>21105</v>
      </c>
      <c r="B780" s="136" t="s">
        <v>674</v>
      </c>
      <c r="C780" s="216">
        <v>34</v>
      </c>
      <c r="D780" s="216">
        <v>34</v>
      </c>
      <c r="E780" s="158">
        <v>34</v>
      </c>
      <c r="F780" s="104">
        <f t="shared" si="24"/>
        <v>1</v>
      </c>
      <c r="G780" s="158"/>
      <c r="H780" s="104"/>
    </row>
    <row r="781" ht="15" spans="1:8">
      <c r="A781" s="218">
        <v>2110501</v>
      </c>
      <c r="B781" s="98" t="s">
        <v>675</v>
      </c>
      <c r="C781" s="216"/>
      <c r="D781" s="216"/>
      <c r="E781" s="158">
        <v>0</v>
      </c>
      <c r="F781" s="104"/>
      <c r="G781" s="158"/>
      <c r="H781" s="104"/>
    </row>
    <row r="782" ht="15" spans="1:8">
      <c r="A782" s="218">
        <v>2110502</v>
      </c>
      <c r="B782" s="98" t="s">
        <v>676</v>
      </c>
      <c r="C782" s="216"/>
      <c r="D782" s="216"/>
      <c r="E782" s="158">
        <v>0</v>
      </c>
      <c r="F782" s="104"/>
      <c r="G782" s="158"/>
      <c r="H782" s="104"/>
    </row>
    <row r="783" ht="15" spans="1:8">
      <c r="A783" s="218">
        <v>2110503</v>
      </c>
      <c r="B783" s="98" t="s">
        <v>677</v>
      </c>
      <c r="C783" s="216"/>
      <c r="D783" s="216"/>
      <c r="E783" s="158">
        <v>0</v>
      </c>
      <c r="F783" s="104"/>
      <c r="G783" s="158"/>
      <c r="H783" s="104"/>
    </row>
    <row r="784" ht="15" spans="1:8">
      <c r="A784" s="218">
        <v>2110506</v>
      </c>
      <c r="B784" s="98" t="s">
        <v>678</v>
      </c>
      <c r="C784" s="216"/>
      <c r="D784" s="216"/>
      <c r="E784" s="158">
        <v>0</v>
      </c>
      <c r="F784" s="104"/>
      <c r="G784" s="158"/>
      <c r="H784" s="104"/>
    </row>
    <row r="785" ht="15" spans="1:8">
      <c r="A785" s="218">
        <v>2110507</v>
      </c>
      <c r="B785" s="98" t="s">
        <v>679</v>
      </c>
      <c r="C785" s="216"/>
      <c r="D785" s="216"/>
      <c r="E785" s="158">
        <v>34</v>
      </c>
      <c r="F785" s="104"/>
      <c r="G785" s="158"/>
      <c r="H785" s="104"/>
    </row>
    <row r="786" ht="15" spans="1:8">
      <c r="A786" s="218">
        <v>2110599</v>
      </c>
      <c r="B786" s="98" t="s">
        <v>680</v>
      </c>
      <c r="C786" s="216"/>
      <c r="D786" s="216"/>
      <c r="E786" s="158">
        <v>0</v>
      </c>
      <c r="F786" s="104"/>
      <c r="G786" s="158"/>
      <c r="H786" s="104"/>
    </row>
    <row r="787" ht="15" spans="1:8">
      <c r="A787" s="217">
        <v>21106</v>
      </c>
      <c r="B787" s="136" t="s">
        <v>681</v>
      </c>
      <c r="C787" s="216"/>
      <c r="D787" s="158"/>
      <c r="E787" s="158"/>
      <c r="F787" s="104"/>
      <c r="G787" s="158"/>
      <c r="H787" s="104"/>
    </row>
    <row r="788" ht="15" spans="1:8">
      <c r="A788" s="218">
        <v>2110602</v>
      </c>
      <c r="B788" s="98" t="s">
        <v>682</v>
      </c>
      <c r="C788" s="216"/>
      <c r="D788" s="216"/>
      <c r="E788" s="158"/>
      <c r="F788" s="104"/>
      <c r="G788" s="158"/>
      <c r="H788" s="104"/>
    </row>
    <row r="789" ht="15" spans="1:8">
      <c r="A789" s="218">
        <v>2110603</v>
      </c>
      <c r="B789" s="98" t="s">
        <v>683</v>
      </c>
      <c r="C789" s="216"/>
      <c r="D789" s="216"/>
      <c r="E789" s="158"/>
      <c r="F789" s="104"/>
      <c r="G789" s="158"/>
      <c r="H789" s="104"/>
    </row>
    <row r="790" ht="15" spans="1:8">
      <c r="A790" s="218">
        <v>2110604</v>
      </c>
      <c r="B790" s="98" t="s">
        <v>684</v>
      </c>
      <c r="C790" s="216"/>
      <c r="D790" s="216"/>
      <c r="E790" s="158"/>
      <c r="F790" s="104"/>
      <c r="G790" s="158"/>
      <c r="H790" s="104"/>
    </row>
    <row r="791" ht="15" spans="1:8">
      <c r="A791" s="218">
        <v>2110605</v>
      </c>
      <c r="B791" s="98" t="s">
        <v>685</v>
      </c>
      <c r="C791" s="216"/>
      <c r="D791" s="216"/>
      <c r="E791" s="158"/>
      <c r="F791" s="104"/>
      <c r="G791" s="158"/>
      <c r="H791" s="104"/>
    </row>
    <row r="792" ht="15" spans="1:8">
      <c r="A792" s="218">
        <v>2110699</v>
      </c>
      <c r="B792" s="98" t="s">
        <v>686</v>
      </c>
      <c r="C792" s="216"/>
      <c r="D792" s="216"/>
      <c r="E792" s="158"/>
      <c r="F792" s="104"/>
      <c r="G792" s="158"/>
      <c r="H792" s="104"/>
    </row>
    <row r="793" ht="15" spans="1:8">
      <c r="A793" s="217">
        <v>21107</v>
      </c>
      <c r="B793" s="136" t="s">
        <v>687</v>
      </c>
      <c r="C793" s="216"/>
      <c r="D793" s="216"/>
      <c r="E793" s="158"/>
      <c r="F793" s="104"/>
      <c r="G793" s="158"/>
      <c r="H793" s="104"/>
    </row>
    <row r="794" ht="15" spans="1:8">
      <c r="A794" s="218">
        <v>2110704</v>
      </c>
      <c r="B794" s="98" t="s">
        <v>688</v>
      </c>
      <c r="C794" s="216"/>
      <c r="D794" s="216"/>
      <c r="E794" s="158"/>
      <c r="F794" s="104"/>
      <c r="G794" s="158"/>
      <c r="H794" s="104"/>
    </row>
    <row r="795" ht="15" spans="1:8">
      <c r="A795" s="218">
        <v>2110799</v>
      </c>
      <c r="B795" s="98" t="s">
        <v>689</v>
      </c>
      <c r="C795" s="216"/>
      <c r="D795" s="216"/>
      <c r="E795" s="158"/>
      <c r="F795" s="104"/>
      <c r="G795" s="158"/>
      <c r="H795" s="104"/>
    </row>
    <row r="796" ht="15" spans="1:8">
      <c r="A796" s="217">
        <v>21108</v>
      </c>
      <c r="B796" s="136" t="s">
        <v>690</v>
      </c>
      <c r="C796" s="216"/>
      <c r="D796" s="216"/>
      <c r="E796" s="158"/>
      <c r="F796" s="104"/>
      <c r="G796" s="158"/>
      <c r="H796" s="104"/>
    </row>
    <row r="797" ht="15" spans="1:8">
      <c r="A797" s="218">
        <v>2110804</v>
      </c>
      <c r="B797" s="98" t="s">
        <v>691</v>
      </c>
      <c r="C797" s="216"/>
      <c r="D797" s="216"/>
      <c r="E797" s="158"/>
      <c r="F797" s="104"/>
      <c r="G797" s="158"/>
      <c r="H797" s="104"/>
    </row>
    <row r="798" ht="15" spans="1:8">
      <c r="A798" s="218">
        <v>2110899</v>
      </c>
      <c r="B798" s="98" t="s">
        <v>692</v>
      </c>
      <c r="C798" s="216"/>
      <c r="D798" s="216"/>
      <c r="E798" s="158"/>
      <c r="F798" s="104"/>
      <c r="G798" s="158"/>
      <c r="H798" s="104"/>
    </row>
    <row r="799" ht="15" spans="1:8">
      <c r="A799" s="218">
        <v>21109</v>
      </c>
      <c r="B799" s="136" t="s">
        <v>693</v>
      </c>
      <c r="C799" s="216"/>
      <c r="D799" s="216"/>
      <c r="E799" s="158"/>
      <c r="F799" s="104"/>
      <c r="G799" s="158"/>
      <c r="H799" s="104"/>
    </row>
    <row r="800" ht="15" spans="1:8">
      <c r="A800" s="218">
        <v>2110901</v>
      </c>
      <c r="B800" s="98" t="s">
        <v>694</v>
      </c>
      <c r="C800" s="216"/>
      <c r="D800" s="216"/>
      <c r="E800" s="158"/>
      <c r="F800" s="104"/>
      <c r="G800" s="158"/>
      <c r="H800" s="104"/>
    </row>
    <row r="801" ht="15" spans="1:8">
      <c r="A801" s="217">
        <v>21110</v>
      </c>
      <c r="B801" s="136" t="s">
        <v>695</v>
      </c>
      <c r="C801" s="216">
        <v>0</v>
      </c>
      <c r="D801" s="216">
        <v>10</v>
      </c>
      <c r="E801" s="158">
        <v>4</v>
      </c>
      <c r="F801" s="104">
        <f t="shared" si="24"/>
        <v>0.4</v>
      </c>
      <c r="G801" s="158"/>
      <c r="H801" s="104"/>
    </row>
    <row r="802" ht="15" spans="1:8">
      <c r="A802" s="218">
        <v>2111001</v>
      </c>
      <c r="B802" s="98" t="s">
        <v>696</v>
      </c>
      <c r="C802" s="216"/>
      <c r="D802" s="216"/>
      <c r="E802" s="158">
        <v>4</v>
      </c>
      <c r="F802" s="104"/>
      <c r="G802" s="158"/>
      <c r="H802" s="104"/>
    </row>
    <row r="803" ht="15" spans="1:8">
      <c r="A803" s="217">
        <v>21111</v>
      </c>
      <c r="B803" s="136" t="s">
        <v>697</v>
      </c>
      <c r="C803" s="216"/>
      <c r="D803" s="216"/>
      <c r="E803" s="158"/>
      <c r="F803" s="104"/>
      <c r="G803" s="158"/>
      <c r="H803" s="104"/>
    </row>
    <row r="804" ht="15" spans="1:8">
      <c r="A804" s="218">
        <v>2111101</v>
      </c>
      <c r="B804" s="98" t="s">
        <v>698</v>
      </c>
      <c r="C804" s="216"/>
      <c r="D804" s="216"/>
      <c r="E804" s="158"/>
      <c r="F804" s="104"/>
      <c r="G804" s="158"/>
      <c r="H804" s="104"/>
    </row>
    <row r="805" ht="15" spans="1:8">
      <c r="A805" s="218">
        <v>2111102</v>
      </c>
      <c r="B805" s="98" t="s">
        <v>699</v>
      </c>
      <c r="C805" s="216"/>
      <c r="D805" s="216"/>
      <c r="E805" s="158"/>
      <c r="F805" s="104"/>
      <c r="G805" s="158"/>
      <c r="H805" s="104"/>
    </row>
    <row r="806" ht="15" spans="1:8">
      <c r="A806" s="218">
        <v>2111103</v>
      </c>
      <c r="B806" s="98" t="s">
        <v>700</v>
      </c>
      <c r="C806" s="216"/>
      <c r="D806" s="216"/>
      <c r="E806" s="158"/>
      <c r="F806" s="104"/>
      <c r="G806" s="158"/>
      <c r="H806" s="104"/>
    </row>
    <row r="807" ht="15" spans="1:8">
      <c r="A807" s="218">
        <v>2111104</v>
      </c>
      <c r="B807" s="98" t="s">
        <v>701</v>
      </c>
      <c r="C807" s="216"/>
      <c r="D807" s="216"/>
      <c r="E807" s="158"/>
      <c r="F807" s="104"/>
      <c r="G807" s="158"/>
      <c r="H807" s="104"/>
    </row>
    <row r="808" ht="15" spans="1:8">
      <c r="A808" s="218">
        <v>2111199</v>
      </c>
      <c r="B808" s="98" t="s">
        <v>702</v>
      </c>
      <c r="C808" s="216"/>
      <c r="D808" s="216"/>
      <c r="E808" s="158"/>
      <c r="F808" s="104"/>
      <c r="G808" s="158"/>
      <c r="H808" s="104"/>
    </row>
    <row r="809" ht="15" spans="1:8">
      <c r="A809" s="217">
        <v>21112</v>
      </c>
      <c r="B809" s="136" t="s">
        <v>703</v>
      </c>
      <c r="C809" s="216"/>
      <c r="D809" s="216"/>
      <c r="E809" s="158"/>
      <c r="F809" s="104"/>
      <c r="G809" s="158"/>
      <c r="H809" s="104"/>
    </row>
    <row r="810" ht="15" spans="1:8">
      <c r="A810" s="218">
        <v>2111201</v>
      </c>
      <c r="B810" s="98" t="s">
        <v>704</v>
      </c>
      <c r="C810" s="216"/>
      <c r="D810" s="216"/>
      <c r="E810" s="158"/>
      <c r="F810" s="104"/>
      <c r="G810" s="158"/>
      <c r="H810" s="104"/>
    </row>
    <row r="811" ht="15" spans="1:8">
      <c r="A811" s="217">
        <v>21113</v>
      </c>
      <c r="B811" s="136" t="s">
        <v>705</v>
      </c>
      <c r="C811" s="216">
        <v>80</v>
      </c>
      <c r="D811" s="216">
        <v>80</v>
      </c>
      <c r="E811" s="158">
        <v>80</v>
      </c>
      <c r="F811" s="104">
        <f t="shared" si="24"/>
        <v>1</v>
      </c>
      <c r="G811" s="158"/>
      <c r="H811" s="104"/>
    </row>
    <row r="812" ht="15" spans="1:8">
      <c r="A812" s="218">
        <v>2111301</v>
      </c>
      <c r="B812" s="98" t="s">
        <v>706</v>
      </c>
      <c r="C812" s="216"/>
      <c r="D812" s="216"/>
      <c r="E812" s="158">
        <v>80</v>
      </c>
      <c r="F812" s="104"/>
      <c r="G812" s="158"/>
      <c r="H812" s="104"/>
    </row>
    <row r="813" ht="15" spans="1:8">
      <c r="A813" s="217">
        <v>21114</v>
      </c>
      <c r="B813" s="136" t="s">
        <v>707</v>
      </c>
      <c r="C813" s="216"/>
      <c r="D813" s="216"/>
      <c r="E813" s="158"/>
      <c r="F813" s="104"/>
      <c r="G813" s="158"/>
      <c r="H813" s="104"/>
    </row>
    <row r="814" ht="15" spans="1:8">
      <c r="A814" s="218">
        <v>2111401</v>
      </c>
      <c r="B814" s="98" t="s">
        <v>105</v>
      </c>
      <c r="C814" s="216"/>
      <c r="D814" s="216"/>
      <c r="E814" s="158"/>
      <c r="F814" s="104"/>
      <c r="G814" s="158"/>
      <c r="H814" s="104"/>
    </row>
    <row r="815" ht="15" spans="1:8">
      <c r="A815" s="218">
        <v>2111402</v>
      </c>
      <c r="B815" s="98" t="s">
        <v>106</v>
      </c>
      <c r="C815" s="216"/>
      <c r="D815" s="216"/>
      <c r="E815" s="158"/>
      <c r="F815" s="104"/>
      <c r="G815" s="158"/>
      <c r="H815" s="104"/>
    </row>
    <row r="816" ht="15" spans="1:8">
      <c r="A816" s="218">
        <v>2111403</v>
      </c>
      <c r="B816" s="98" t="s">
        <v>107</v>
      </c>
      <c r="C816" s="216"/>
      <c r="D816" s="216"/>
      <c r="E816" s="158"/>
      <c r="F816" s="104"/>
      <c r="G816" s="158"/>
      <c r="H816" s="104"/>
    </row>
    <row r="817" ht="15" spans="1:8">
      <c r="A817" s="218">
        <v>2111404</v>
      </c>
      <c r="B817" s="98" t="s">
        <v>708</v>
      </c>
      <c r="C817" s="216"/>
      <c r="D817" s="216"/>
      <c r="E817" s="158"/>
      <c r="F817" s="104"/>
      <c r="G817" s="158"/>
      <c r="H817" s="104"/>
    </row>
    <row r="818" ht="15" spans="1:8">
      <c r="A818" s="218">
        <v>2111405</v>
      </c>
      <c r="B818" s="98" t="s">
        <v>709</v>
      </c>
      <c r="C818" s="216"/>
      <c r="D818" s="216"/>
      <c r="E818" s="158"/>
      <c r="F818" s="104"/>
      <c r="G818" s="158"/>
      <c r="H818" s="104"/>
    </row>
    <row r="819" ht="15" spans="1:8">
      <c r="A819" s="218">
        <v>2111406</v>
      </c>
      <c r="B819" s="98" t="s">
        <v>710</v>
      </c>
      <c r="C819" s="216"/>
      <c r="D819" s="216"/>
      <c r="E819" s="158"/>
      <c r="F819" s="104"/>
      <c r="G819" s="158"/>
      <c r="H819" s="104"/>
    </row>
    <row r="820" ht="15" spans="1:8">
      <c r="A820" s="218">
        <v>2111407</v>
      </c>
      <c r="B820" s="98" t="s">
        <v>711</v>
      </c>
      <c r="C820" s="216"/>
      <c r="D820" s="216"/>
      <c r="E820" s="158"/>
      <c r="F820" s="104"/>
      <c r="G820" s="158"/>
      <c r="H820" s="104"/>
    </row>
    <row r="821" ht="15" spans="1:8">
      <c r="A821" s="218">
        <v>2111408</v>
      </c>
      <c r="B821" s="98" t="s">
        <v>712</v>
      </c>
      <c r="C821" s="216"/>
      <c r="D821" s="216"/>
      <c r="E821" s="158"/>
      <c r="F821" s="104"/>
      <c r="G821" s="158"/>
      <c r="H821" s="104"/>
    </row>
    <row r="822" ht="15" spans="1:8">
      <c r="A822" s="218">
        <v>2111409</v>
      </c>
      <c r="B822" s="98" t="s">
        <v>713</v>
      </c>
      <c r="C822" s="216"/>
      <c r="D822" s="216"/>
      <c r="E822" s="158"/>
      <c r="F822" s="104"/>
      <c r="G822" s="158"/>
      <c r="H822" s="104"/>
    </row>
    <row r="823" ht="15" spans="1:8">
      <c r="A823" s="218">
        <v>2111410</v>
      </c>
      <c r="B823" s="98" t="s">
        <v>714</v>
      </c>
      <c r="C823" s="216"/>
      <c r="D823" s="216"/>
      <c r="E823" s="158"/>
      <c r="F823" s="104"/>
      <c r="G823" s="158"/>
      <c r="H823" s="104"/>
    </row>
    <row r="824" ht="15" spans="1:8">
      <c r="A824" s="218">
        <v>2111411</v>
      </c>
      <c r="B824" s="98" t="s">
        <v>146</v>
      </c>
      <c r="C824" s="216"/>
      <c r="D824" s="216"/>
      <c r="E824" s="158"/>
      <c r="F824" s="104"/>
      <c r="G824" s="158"/>
      <c r="H824" s="104"/>
    </row>
    <row r="825" ht="15" spans="1:8">
      <c r="A825" s="218">
        <v>2111413</v>
      </c>
      <c r="B825" s="98" t="s">
        <v>715</v>
      </c>
      <c r="C825" s="216"/>
      <c r="D825" s="216"/>
      <c r="E825" s="158"/>
      <c r="F825" s="104"/>
      <c r="G825" s="158"/>
      <c r="H825" s="104"/>
    </row>
    <row r="826" ht="15" spans="1:8">
      <c r="A826" s="218">
        <v>2111450</v>
      </c>
      <c r="B826" s="98" t="s">
        <v>114</v>
      </c>
      <c r="C826" s="216"/>
      <c r="D826" s="216"/>
      <c r="E826" s="158"/>
      <c r="F826" s="104"/>
      <c r="G826" s="158"/>
      <c r="H826" s="104"/>
    </row>
    <row r="827" ht="15" spans="1:8">
      <c r="A827" s="218">
        <v>2111499</v>
      </c>
      <c r="B827" s="98" t="s">
        <v>716</v>
      </c>
      <c r="C827" s="216"/>
      <c r="D827" s="216"/>
      <c r="E827" s="158"/>
      <c r="F827" s="104"/>
      <c r="G827" s="158"/>
      <c r="H827" s="104"/>
    </row>
    <row r="828" ht="15" spans="1:8">
      <c r="A828" s="217">
        <v>21199</v>
      </c>
      <c r="B828" s="136" t="s">
        <v>717</v>
      </c>
      <c r="C828" s="216">
        <v>775</v>
      </c>
      <c r="D828" s="158">
        <v>775</v>
      </c>
      <c r="E828" s="158">
        <v>775</v>
      </c>
      <c r="F828" s="104">
        <f t="shared" si="24"/>
        <v>1</v>
      </c>
      <c r="G828" s="158">
        <v>4027</v>
      </c>
      <c r="H828" s="104">
        <f t="shared" ref="H828:H835" si="25">(E828-G828)/G828</f>
        <v>-0.807549043953315</v>
      </c>
    </row>
    <row r="829" ht="15" spans="1:8">
      <c r="A829" s="218">
        <v>2119999</v>
      </c>
      <c r="B829" s="98" t="s">
        <v>718</v>
      </c>
      <c r="C829" s="216"/>
      <c r="D829" s="216"/>
      <c r="E829" s="158">
        <v>775</v>
      </c>
      <c r="F829" s="104"/>
      <c r="G829" s="158">
        <v>4027</v>
      </c>
      <c r="H829" s="104">
        <f t="shared" si="25"/>
        <v>-0.807549043953315</v>
      </c>
    </row>
    <row r="830" ht="15" spans="1:8">
      <c r="A830" s="217">
        <v>212</v>
      </c>
      <c r="B830" s="136" t="s">
        <v>719</v>
      </c>
      <c r="C830" s="216">
        <v>19423</v>
      </c>
      <c r="D830" s="158">
        <v>14117</v>
      </c>
      <c r="E830" s="158">
        <v>14117</v>
      </c>
      <c r="F830" s="104">
        <f t="shared" si="24"/>
        <v>1</v>
      </c>
      <c r="G830" s="158">
        <v>12708</v>
      </c>
      <c r="H830" s="104">
        <f t="shared" si="25"/>
        <v>0.110875039345294</v>
      </c>
    </row>
    <row r="831" ht="15" spans="1:8">
      <c r="A831" s="217">
        <v>21201</v>
      </c>
      <c r="B831" s="136" t="s">
        <v>720</v>
      </c>
      <c r="C831" s="216">
        <v>18329</v>
      </c>
      <c r="D831" s="158">
        <v>12998</v>
      </c>
      <c r="E831" s="158">
        <v>12998</v>
      </c>
      <c r="F831" s="104">
        <f t="shared" si="24"/>
        <v>1</v>
      </c>
      <c r="G831" s="158">
        <v>10898</v>
      </c>
      <c r="H831" s="104">
        <f t="shared" si="25"/>
        <v>0.192695907505964</v>
      </c>
    </row>
    <row r="832" ht="15" spans="1:8">
      <c r="A832" s="218">
        <v>2120101</v>
      </c>
      <c r="B832" s="98" t="s">
        <v>105</v>
      </c>
      <c r="C832" s="216"/>
      <c r="D832" s="216"/>
      <c r="E832" s="158">
        <v>2982</v>
      </c>
      <c r="F832" s="104"/>
      <c r="G832" s="158">
        <v>1849</v>
      </c>
      <c r="H832" s="104">
        <f t="shared" si="25"/>
        <v>0.612763656030287</v>
      </c>
    </row>
    <row r="833" ht="15" spans="1:8">
      <c r="A833" s="218">
        <v>2120102</v>
      </c>
      <c r="B833" s="98" t="s">
        <v>106</v>
      </c>
      <c r="C833" s="216"/>
      <c r="D833" s="216"/>
      <c r="E833" s="158">
        <v>704</v>
      </c>
      <c r="F833" s="104"/>
      <c r="G833" s="158">
        <v>1083</v>
      </c>
      <c r="H833" s="104">
        <f t="shared" si="25"/>
        <v>-0.349953831948292</v>
      </c>
    </row>
    <row r="834" ht="15" spans="1:8">
      <c r="A834" s="218">
        <v>2120103</v>
      </c>
      <c r="B834" s="98" t="s">
        <v>107</v>
      </c>
      <c r="C834" s="216"/>
      <c r="D834" s="216"/>
      <c r="E834" s="158">
        <v>0</v>
      </c>
      <c r="F834" s="104"/>
      <c r="G834" s="158">
        <v>0</v>
      </c>
      <c r="H834" s="104"/>
    </row>
    <row r="835" ht="15" spans="1:8">
      <c r="A835" s="218">
        <v>2120104</v>
      </c>
      <c r="B835" s="98" t="s">
        <v>721</v>
      </c>
      <c r="C835" s="216"/>
      <c r="D835" s="216"/>
      <c r="E835" s="158">
        <v>41</v>
      </c>
      <c r="F835" s="104"/>
      <c r="G835" s="158">
        <v>125</v>
      </c>
      <c r="H835" s="104">
        <f t="shared" si="25"/>
        <v>-0.672</v>
      </c>
    </row>
    <row r="836" ht="15" spans="1:8">
      <c r="A836" s="218">
        <v>2120105</v>
      </c>
      <c r="B836" s="98" t="s">
        <v>722</v>
      </c>
      <c r="C836" s="216"/>
      <c r="D836" s="216"/>
      <c r="E836" s="158">
        <v>0</v>
      </c>
      <c r="F836" s="104"/>
      <c r="G836" s="158">
        <v>0</v>
      </c>
      <c r="H836" s="104"/>
    </row>
    <row r="837" ht="15" spans="1:8">
      <c r="A837" s="218">
        <v>2120106</v>
      </c>
      <c r="B837" s="98" t="s">
        <v>723</v>
      </c>
      <c r="C837" s="216"/>
      <c r="D837" s="216"/>
      <c r="E837" s="158">
        <v>0</v>
      </c>
      <c r="F837" s="104"/>
      <c r="G837" s="158">
        <v>0</v>
      </c>
      <c r="H837" s="104"/>
    </row>
    <row r="838" ht="15" spans="1:8">
      <c r="A838" s="218">
        <v>2120107</v>
      </c>
      <c r="B838" s="98" t="s">
        <v>724</v>
      </c>
      <c r="C838" s="216"/>
      <c r="D838" s="216"/>
      <c r="E838" s="158">
        <v>0</v>
      </c>
      <c r="F838" s="104"/>
      <c r="G838" s="158">
        <v>0</v>
      </c>
      <c r="H838" s="104"/>
    </row>
    <row r="839" ht="15" spans="1:8">
      <c r="A839" s="218">
        <v>2120109</v>
      </c>
      <c r="B839" s="98" t="s">
        <v>725</v>
      </c>
      <c r="C839" s="216"/>
      <c r="D839" s="216"/>
      <c r="E839" s="158">
        <v>0</v>
      </c>
      <c r="F839" s="104"/>
      <c r="G839" s="158">
        <v>0</v>
      </c>
      <c r="H839" s="104"/>
    </row>
    <row r="840" ht="15" spans="1:8">
      <c r="A840" s="218">
        <v>2120110</v>
      </c>
      <c r="B840" s="98" t="s">
        <v>726</v>
      </c>
      <c r="C840" s="216"/>
      <c r="D840" s="216"/>
      <c r="E840" s="158">
        <v>0</v>
      </c>
      <c r="F840" s="104"/>
      <c r="G840" s="158">
        <v>0</v>
      </c>
      <c r="H840" s="104"/>
    </row>
    <row r="841" ht="15" spans="1:8">
      <c r="A841" s="218">
        <v>2120199</v>
      </c>
      <c r="B841" s="98" t="s">
        <v>727</v>
      </c>
      <c r="C841" s="216"/>
      <c r="D841" s="216"/>
      <c r="E841" s="158">
        <v>9271</v>
      </c>
      <c r="F841" s="104"/>
      <c r="G841" s="158">
        <v>7841</v>
      </c>
      <c r="H841" s="104">
        <f t="shared" ref="H841:H904" si="26">(E841-G841)/G841</f>
        <v>0.182374697104961</v>
      </c>
    </row>
    <row r="842" ht="15" spans="1:8">
      <c r="A842" s="217">
        <v>21202</v>
      </c>
      <c r="B842" s="136" t="s">
        <v>728</v>
      </c>
      <c r="C842" s="216">
        <v>30</v>
      </c>
      <c r="D842" s="158">
        <v>30</v>
      </c>
      <c r="E842" s="158">
        <v>30</v>
      </c>
      <c r="F842" s="104">
        <f t="shared" ref="F842:F880" si="27">E842/D842</f>
        <v>1</v>
      </c>
      <c r="G842" s="158">
        <v>554</v>
      </c>
      <c r="H842" s="104">
        <f t="shared" si="26"/>
        <v>-0.945848375451264</v>
      </c>
    </row>
    <row r="843" ht="15" spans="1:8">
      <c r="A843" s="218">
        <v>2120201</v>
      </c>
      <c r="B843" s="98" t="s">
        <v>729</v>
      </c>
      <c r="C843" s="216"/>
      <c r="D843" s="216"/>
      <c r="E843" s="158">
        <v>30</v>
      </c>
      <c r="F843" s="104"/>
      <c r="G843" s="158">
        <v>554</v>
      </c>
      <c r="H843" s="104">
        <f t="shared" si="26"/>
        <v>-0.945848375451264</v>
      </c>
    </row>
    <row r="844" ht="15" spans="1:8">
      <c r="A844" s="217">
        <v>21203</v>
      </c>
      <c r="B844" s="136" t="s">
        <v>730</v>
      </c>
      <c r="C844" s="216">
        <v>252</v>
      </c>
      <c r="D844" s="158">
        <v>277</v>
      </c>
      <c r="E844" s="158">
        <v>277</v>
      </c>
      <c r="F844" s="104">
        <f t="shared" si="27"/>
        <v>1</v>
      </c>
      <c r="G844" s="158">
        <v>695</v>
      </c>
      <c r="H844" s="104">
        <f t="shared" si="26"/>
        <v>-0.601438848920863</v>
      </c>
    </row>
    <row r="845" ht="15" spans="1:8">
      <c r="A845" s="218">
        <v>2120303</v>
      </c>
      <c r="B845" s="98" t="s">
        <v>731</v>
      </c>
      <c r="C845" s="216"/>
      <c r="D845" s="216"/>
      <c r="E845" s="158">
        <v>172</v>
      </c>
      <c r="F845" s="104"/>
      <c r="G845" s="158">
        <v>490</v>
      </c>
      <c r="H845" s="104">
        <f t="shared" si="26"/>
        <v>-0.648979591836735</v>
      </c>
    </row>
    <row r="846" ht="15" spans="1:8">
      <c r="A846" s="218">
        <v>2120399</v>
      </c>
      <c r="B846" s="98" t="s">
        <v>732</v>
      </c>
      <c r="C846" s="216"/>
      <c r="D846" s="216"/>
      <c r="E846" s="158">
        <v>105</v>
      </c>
      <c r="F846" s="104"/>
      <c r="G846" s="158">
        <v>205</v>
      </c>
      <c r="H846" s="104">
        <f t="shared" si="26"/>
        <v>-0.48780487804878</v>
      </c>
    </row>
    <row r="847" ht="15" spans="1:8">
      <c r="A847" s="217">
        <v>21205</v>
      </c>
      <c r="B847" s="136" t="s">
        <v>733</v>
      </c>
      <c r="C847" s="216">
        <v>159</v>
      </c>
      <c r="D847" s="158">
        <v>159</v>
      </c>
      <c r="E847" s="158">
        <v>159</v>
      </c>
      <c r="F847" s="104">
        <f t="shared" si="27"/>
        <v>1</v>
      </c>
      <c r="G847" s="158">
        <v>306</v>
      </c>
      <c r="H847" s="104">
        <f t="shared" si="26"/>
        <v>-0.480392156862745</v>
      </c>
    </row>
    <row r="848" ht="15" spans="1:8">
      <c r="A848" s="218">
        <v>2120501</v>
      </c>
      <c r="B848" s="98" t="s">
        <v>734</v>
      </c>
      <c r="C848" s="216"/>
      <c r="D848" s="216"/>
      <c r="E848" s="158">
        <v>159</v>
      </c>
      <c r="F848" s="104"/>
      <c r="G848" s="158">
        <v>306</v>
      </c>
      <c r="H848" s="104">
        <f t="shared" si="26"/>
        <v>-0.480392156862745</v>
      </c>
    </row>
    <row r="849" ht="15" spans="1:8">
      <c r="A849" s="217">
        <v>21206</v>
      </c>
      <c r="B849" s="136" t="s">
        <v>735</v>
      </c>
      <c r="C849" s="216"/>
      <c r="D849" s="216"/>
      <c r="E849" s="158">
        <v>0</v>
      </c>
      <c r="F849" s="104"/>
      <c r="G849" s="158">
        <v>0</v>
      </c>
      <c r="H849" s="104"/>
    </row>
    <row r="850" ht="15" spans="1:8">
      <c r="A850" s="218">
        <v>2120601</v>
      </c>
      <c r="B850" s="98" t="s">
        <v>736</v>
      </c>
      <c r="C850" s="216"/>
      <c r="D850" s="216"/>
      <c r="E850" s="158">
        <v>0</v>
      </c>
      <c r="F850" s="104"/>
      <c r="G850" s="158">
        <v>0</v>
      </c>
      <c r="H850" s="104"/>
    </row>
    <row r="851" ht="15" spans="1:8">
      <c r="A851" s="217">
        <v>21299</v>
      </c>
      <c r="B851" s="136" t="s">
        <v>737</v>
      </c>
      <c r="C851" s="216">
        <v>653</v>
      </c>
      <c r="D851" s="158">
        <v>653</v>
      </c>
      <c r="E851" s="158">
        <v>653</v>
      </c>
      <c r="F851" s="104">
        <f t="shared" si="27"/>
        <v>1</v>
      </c>
      <c r="G851" s="158">
        <v>255</v>
      </c>
      <c r="H851" s="104">
        <f t="shared" si="26"/>
        <v>1.56078431372549</v>
      </c>
    </row>
    <row r="852" ht="15" spans="1:8">
      <c r="A852" s="218">
        <v>2129999</v>
      </c>
      <c r="B852" s="98" t="s">
        <v>738</v>
      </c>
      <c r="C852" s="216"/>
      <c r="D852" s="216"/>
      <c r="E852" s="158">
        <v>653</v>
      </c>
      <c r="F852" s="104"/>
      <c r="G852" s="158">
        <v>255</v>
      </c>
      <c r="H852" s="104">
        <f t="shared" si="26"/>
        <v>1.56078431372549</v>
      </c>
    </row>
    <row r="853" ht="15" spans="1:8">
      <c r="A853" s="217">
        <v>213</v>
      </c>
      <c r="B853" s="136" t="s">
        <v>739</v>
      </c>
      <c r="C853" s="216">
        <v>111524</v>
      </c>
      <c r="D853" s="158">
        <v>77787</v>
      </c>
      <c r="E853" s="158">
        <v>77552</v>
      </c>
      <c r="F853" s="104">
        <f t="shared" si="27"/>
        <v>0.9969789296412</v>
      </c>
      <c r="G853" s="158">
        <v>76836</v>
      </c>
      <c r="H853" s="104">
        <f t="shared" si="26"/>
        <v>0.00931854859701182</v>
      </c>
    </row>
    <row r="854" ht="15" spans="1:8">
      <c r="A854" s="217">
        <v>21301</v>
      </c>
      <c r="B854" s="136" t="s">
        <v>740</v>
      </c>
      <c r="C854" s="216">
        <v>31760</v>
      </c>
      <c r="D854" s="158">
        <v>39095</v>
      </c>
      <c r="E854" s="158">
        <v>39095</v>
      </c>
      <c r="F854" s="104">
        <f t="shared" si="27"/>
        <v>1</v>
      </c>
      <c r="G854" s="158">
        <v>34341</v>
      </c>
      <c r="H854" s="104">
        <f t="shared" si="26"/>
        <v>0.138435106723741</v>
      </c>
    </row>
    <row r="855" ht="15" spans="1:8">
      <c r="A855" s="218">
        <v>2130101</v>
      </c>
      <c r="B855" s="98" t="s">
        <v>105</v>
      </c>
      <c r="C855" s="216"/>
      <c r="D855" s="216"/>
      <c r="E855" s="158">
        <v>2108</v>
      </c>
      <c r="F855" s="104"/>
      <c r="G855" s="158">
        <v>1390</v>
      </c>
      <c r="H855" s="104">
        <f t="shared" si="26"/>
        <v>0.516546762589928</v>
      </c>
    </row>
    <row r="856" ht="15" spans="1:8">
      <c r="A856" s="218">
        <v>2130102</v>
      </c>
      <c r="B856" s="98" t="s">
        <v>106</v>
      </c>
      <c r="C856" s="216"/>
      <c r="D856" s="216"/>
      <c r="E856" s="158">
        <v>61</v>
      </c>
      <c r="F856" s="104"/>
      <c r="G856" s="158">
        <v>555</v>
      </c>
      <c r="H856" s="104">
        <f t="shared" si="26"/>
        <v>-0.89009009009009</v>
      </c>
    </row>
    <row r="857" ht="15" spans="1:8">
      <c r="A857" s="218">
        <v>2130103</v>
      </c>
      <c r="B857" s="98" t="s">
        <v>107</v>
      </c>
      <c r="C857" s="216"/>
      <c r="D857" s="216"/>
      <c r="E857" s="158">
        <v>0</v>
      </c>
      <c r="F857" s="104"/>
      <c r="G857" s="158">
        <v>0</v>
      </c>
      <c r="H857" s="104"/>
    </row>
    <row r="858" ht="15" spans="1:8">
      <c r="A858" s="218">
        <v>2130104</v>
      </c>
      <c r="B858" s="98" t="s">
        <v>114</v>
      </c>
      <c r="C858" s="216"/>
      <c r="D858" s="216"/>
      <c r="E858" s="158">
        <v>285</v>
      </c>
      <c r="F858" s="104"/>
      <c r="G858" s="158">
        <v>569</v>
      </c>
      <c r="H858" s="104">
        <f t="shared" si="26"/>
        <v>-0.499121265377856</v>
      </c>
    </row>
    <row r="859" ht="15" spans="1:8">
      <c r="A859" s="218">
        <v>2130105</v>
      </c>
      <c r="B859" s="98" t="s">
        <v>741</v>
      </c>
      <c r="C859" s="216"/>
      <c r="D859" s="216"/>
      <c r="E859" s="158">
        <v>176</v>
      </c>
      <c r="F859" s="104"/>
      <c r="G859" s="158">
        <v>123</v>
      </c>
      <c r="H859" s="104">
        <f t="shared" si="26"/>
        <v>0.430894308943089</v>
      </c>
    </row>
    <row r="860" ht="15" spans="1:8">
      <c r="A860" s="218">
        <v>2130106</v>
      </c>
      <c r="B860" s="98" t="s">
        <v>742</v>
      </c>
      <c r="C860" s="216"/>
      <c r="D860" s="216"/>
      <c r="E860" s="158">
        <v>253</v>
      </c>
      <c r="F860" s="104"/>
      <c r="G860" s="158">
        <v>771</v>
      </c>
      <c r="H860" s="104">
        <f t="shared" si="26"/>
        <v>-0.671854734111543</v>
      </c>
    </row>
    <row r="861" ht="15" spans="1:8">
      <c r="A861" s="218">
        <v>2130108</v>
      </c>
      <c r="B861" s="98" t="s">
        <v>743</v>
      </c>
      <c r="C861" s="216"/>
      <c r="D861" s="216"/>
      <c r="E861" s="158">
        <v>840</v>
      </c>
      <c r="F861" s="104"/>
      <c r="G861" s="158">
        <v>1653</v>
      </c>
      <c r="H861" s="104">
        <f t="shared" si="26"/>
        <v>-0.491833030852995</v>
      </c>
    </row>
    <row r="862" ht="15" spans="1:8">
      <c r="A862" s="218">
        <v>2130109</v>
      </c>
      <c r="B862" s="98" t="s">
        <v>744</v>
      </c>
      <c r="C862" s="216"/>
      <c r="D862" s="216"/>
      <c r="E862" s="158">
        <v>48</v>
      </c>
      <c r="F862" s="104"/>
      <c r="G862" s="158">
        <v>156</v>
      </c>
      <c r="H862" s="104">
        <f t="shared" si="26"/>
        <v>-0.692307692307692</v>
      </c>
    </row>
    <row r="863" ht="15" spans="1:8">
      <c r="A863" s="218">
        <v>2130110</v>
      </c>
      <c r="B863" s="98" t="s">
        <v>745</v>
      </c>
      <c r="C863" s="216"/>
      <c r="D863" s="216"/>
      <c r="E863" s="158">
        <v>45</v>
      </c>
      <c r="F863" s="104"/>
      <c r="G863" s="158">
        <v>162</v>
      </c>
      <c r="H863" s="104">
        <f t="shared" si="26"/>
        <v>-0.722222222222222</v>
      </c>
    </row>
    <row r="864" ht="15" spans="1:8">
      <c r="A864" s="218">
        <v>2130111</v>
      </c>
      <c r="B864" s="98" t="s">
        <v>746</v>
      </c>
      <c r="C864" s="216"/>
      <c r="D864" s="216"/>
      <c r="E864" s="158">
        <v>6</v>
      </c>
      <c r="F864" s="104"/>
      <c r="G864" s="158">
        <v>0</v>
      </c>
      <c r="H864" s="104"/>
    </row>
    <row r="865" ht="15" spans="1:8">
      <c r="A865" s="218">
        <v>2130112</v>
      </c>
      <c r="B865" s="98" t="s">
        <v>747</v>
      </c>
      <c r="C865" s="216"/>
      <c r="D865" s="216"/>
      <c r="E865" s="158">
        <v>0</v>
      </c>
      <c r="F865" s="104"/>
      <c r="G865" s="158">
        <v>70</v>
      </c>
      <c r="H865" s="104">
        <f t="shared" si="26"/>
        <v>-1</v>
      </c>
    </row>
    <row r="866" ht="15" spans="1:8">
      <c r="A866" s="218">
        <v>2130114</v>
      </c>
      <c r="B866" s="98" t="s">
        <v>748</v>
      </c>
      <c r="C866" s="216"/>
      <c r="D866" s="216"/>
      <c r="E866" s="158">
        <v>0</v>
      </c>
      <c r="F866" s="104"/>
      <c r="G866" s="158">
        <v>10</v>
      </c>
      <c r="H866" s="104">
        <f t="shared" si="26"/>
        <v>-1</v>
      </c>
    </row>
    <row r="867" ht="15" spans="1:8">
      <c r="A867" s="218">
        <v>2130119</v>
      </c>
      <c r="B867" s="98" t="s">
        <v>749</v>
      </c>
      <c r="C867" s="216"/>
      <c r="D867" s="216"/>
      <c r="E867" s="158">
        <v>12</v>
      </c>
      <c r="F867" s="104"/>
      <c r="G867" s="158">
        <v>102</v>
      </c>
      <c r="H867" s="104">
        <f t="shared" si="26"/>
        <v>-0.882352941176471</v>
      </c>
    </row>
    <row r="868" ht="15" spans="1:8">
      <c r="A868" s="218">
        <v>2130120</v>
      </c>
      <c r="B868" s="98" t="s">
        <v>750</v>
      </c>
      <c r="C868" s="216"/>
      <c r="D868" s="216"/>
      <c r="E868" s="158">
        <v>0</v>
      </c>
      <c r="F868" s="104"/>
      <c r="G868" s="158">
        <v>0</v>
      </c>
      <c r="H868" s="104"/>
    </row>
    <row r="869" ht="15" spans="1:8">
      <c r="A869" s="218">
        <v>2130121</v>
      </c>
      <c r="B869" s="98" t="s">
        <v>751</v>
      </c>
      <c r="C869" s="216"/>
      <c r="D869" s="216"/>
      <c r="E869" s="158">
        <v>845</v>
      </c>
      <c r="F869" s="104"/>
      <c r="G869" s="158">
        <v>758</v>
      </c>
      <c r="H869" s="104">
        <f t="shared" si="26"/>
        <v>0.114775725593668</v>
      </c>
    </row>
    <row r="870" ht="15" spans="1:8">
      <c r="A870" s="218">
        <v>2130122</v>
      </c>
      <c r="B870" s="98" t="s">
        <v>752</v>
      </c>
      <c r="C870" s="216"/>
      <c r="D870" s="216"/>
      <c r="E870" s="158">
        <v>21033</v>
      </c>
      <c r="F870" s="104"/>
      <c r="G870" s="158">
        <v>16565</v>
      </c>
      <c r="H870" s="104">
        <f t="shared" si="26"/>
        <v>0.269725324479324</v>
      </c>
    </row>
    <row r="871" ht="15" spans="1:8">
      <c r="A871" s="218">
        <v>2130124</v>
      </c>
      <c r="B871" s="98" t="s">
        <v>753</v>
      </c>
      <c r="C871" s="216"/>
      <c r="D871" s="216"/>
      <c r="E871" s="158">
        <v>476</v>
      </c>
      <c r="F871" s="104"/>
      <c r="G871" s="158">
        <v>276</v>
      </c>
      <c r="H871" s="104">
        <f t="shared" si="26"/>
        <v>0.72463768115942</v>
      </c>
    </row>
    <row r="872" ht="15" spans="1:8">
      <c r="A872" s="218">
        <v>2130125</v>
      </c>
      <c r="B872" s="98" t="s">
        <v>754</v>
      </c>
      <c r="C872" s="216"/>
      <c r="D872" s="216"/>
      <c r="E872" s="158">
        <v>50</v>
      </c>
      <c r="F872" s="104"/>
      <c r="G872" s="158">
        <v>140</v>
      </c>
      <c r="H872" s="104">
        <f t="shared" si="26"/>
        <v>-0.642857142857143</v>
      </c>
    </row>
    <row r="873" ht="15" spans="1:8">
      <c r="A873" s="218">
        <v>2130126</v>
      </c>
      <c r="B873" s="98" t="s">
        <v>755</v>
      </c>
      <c r="C873" s="216"/>
      <c r="D873" s="216"/>
      <c r="E873" s="158">
        <v>2049</v>
      </c>
      <c r="F873" s="104"/>
      <c r="G873" s="158">
        <v>2050</v>
      </c>
      <c r="H873" s="104">
        <f t="shared" si="26"/>
        <v>-0.00048780487804878</v>
      </c>
    </row>
    <row r="874" ht="15" spans="1:8">
      <c r="A874" s="218">
        <v>2130135</v>
      </c>
      <c r="B874" s="98" t="s">
        <v>756</v>
      </c>
      <c r="C874" s="216"/>
      <c r="D874" s="216"/>
      <c r="E874" s="158">
        <v>2417</v>
      </c>
      <c r="F874" s="104"/>
      <c r="G874" s="158">
        <v>389</v>
      </c>
      <c r="H874" s="104">
        <f t="shared" si="26"/>
        <v>5.2133676092545</v>
      </c>
    </row>
    <row r="875" ht="15" spans="1:8">
      <c r="A875" s="218">
        <v>2130142</v>
      </c>
      <c r="B875" s="98" t="s">
        <v>757</v>
      </c>
      <c r="C875" s="216"/>
      <c r="D875" s="216"/>
      <c r="E875" s="158">
        <v>85</v>
      </c>
      <c r="F875" s="104"/>
      <c r="G875" s="158">
        <v>165</v>
      </c>
      <c r="H875" s="104">
        <f t="shared" si="26"/>
        <v>-0.484848484848485</v>
      </c>
    </row>
    <row r="876" ht="15" spans="1:8">
      <c r="A876" s="218">
        <v>2130148</v>
      </c>
      <c r="B876" s="98" t="s">
        <v>758</v>
      </c>
      <c r="C876" s="216"/>
      <c r="D876" s="216"/>
      <c r="E876" s="158">
        <v>100</v>
      </c>
      <c r="F876" s="104"/>
      <c r="G876" s="158">
        <v>28</v>
      </c>
      <c r="H876" s="104">
        <f t="shared" si="26"/>
        <v>2.57142857142857</v>
      </c>
    </row>
    <row r="877" ht="15" spans="1:8">
      <c r="A877" s="218">
        <v>2130152</v>
      </c>
      <c r="B877" s="98" t="s">
        <v>759</v>
      </c>
      <c r="C877" s="216"/>
      <c r="D877" s="216"/>
      <c r="E877" s="158">
        <v>0</v>
      </c>
      <c r="F877" s="104"/>
      <c r="G877" s="158">
        <v>0</v>
      </c>
      <c r="H877" s="104"/>
    </row>
    <row r="878" ht="15" spans="1:8">
      <c r="A878" s="218">
        <v>2130153</v>
      </c>
      <c r="B878" s="98" t="s">
        <v>760</v>
      </c>
      <c r="C878" s="216"/>
      <c r="D878" s="216"/>
      <c r="E878" s="158">
        <v>6051</v>
      </c>
      <c r="F878" s="104"/>
      <c r="G878" s="158">
        <v>5359</v>
      </c>
      <c r="H878" s="104">
        <f t="shared" si="26"/>
        <v>0.129128568762829</v>
      </c>
    </row>
    <row r="879" ht="15" spans="1:8">
      <c r="A879" s="218">
        <v>2130199</v>
      </c>
      <c r="B879" s="98" t="s">
        <v>761</v>
      </c>
      <c r="C879" s="216"/>
      <c r="D879" s="216"/>
      <c r="E879" s="158">
        <v>2155</v>
      </c>
      <c r="F879" s="104"/>
      <c r="G879" s="158">
        <v>3050</v>
      </c>
      <c r="H879" s="104">
        <f t="shared" si="26"/>
        <v>-0.29344262295082</v>
      </c>
    </row>
    <row r="880" ht="15" spans="1:8">
      <c r="A880" s="217">
        <v>21302</v>
      </c>
      <c r="B880" s="136" t="s">
        <v>762</v>
      </c>
      <c r="C880" s="216">
        <v>3858</v>
      </c>
      <c r="D880" s="158">
        <v>4073</v>
      </c>
      <c r="E880" s="158">
        <v>4073</v>
      </c>
      <c r="F880" s="104">
        <f t="shared" si="27"/>
        <v>1</v>
      </c>
      <c r="G880" s="158">
        <v>5526</v>
      </c>
      <c r="H880" s="104">
        <f t="shared" si="26"/>
        <v>-0.262938834600072</v>
      </c>
    </row>
    <row r="881" ht="15" spans="1:8">
      <c r="A881" s="218">
        <v>2130201</v>
      </c>
      <c r="B881" s="98" t="s">
        <v>105</v>
      </c>
      <c r="C881" s="216"/>
      <c r="D881" s="216"/>
      <c r="E881" s="158">
        <v>778</v>
      </c>
      <c r="F881" s="104"/>
      <c r="G881" s="158">
        <v>2543</v>
      </c>
      <c r="H881" s="104">
        <f t="shared" si="26"/>
        <v>-0.694062131340936</v>
      </c>
    </row>
    <row r="882" ht="15" spans="1:8">
      <c r="A882" s="218">
        <v>2130202</v>
      </c>
      <c r="B882" s="98" t="s">
        <v>106</v>
      </c>
      <c r="C882" s="216"/>
      <c r="D882" s="216"/>
      <c r="E882" s="158">
        <v>11</v>
      </c>
      <c r="F882" s="104"/>
      <c r="G882" s="158">
        <v>137</v>
      </c>
      <c r="H882" s="104">
        <f t="shared" si="26"/>
        <v>-0.91970802919708</v>
      </c>
    </row>
    <row r="883" ht="15" spans="1:8">
      <c r="A883" s="218">
        <v>2130203</v>
      </c>
      <c r="B883" s="98" t="s">
        <v>107</v>
      </c>
      <c r="C883" s="216"/>
      <c r="D883" s="216"/>
      <c r="E883" s="158">
        <v>0</v>
      </c>
      <c r="F883" s="104"/>
      <c r="G883" s="158">
        <v>0</v>
      </c>
      <c r="H883" s="104"/>
    </row>
    <row r="884" ht="15" spans="1:8">
      <c r="A884" s="218">
        <v>2130204</v>
      </c>
      <c r="B884" s="98" t="s">
        <v>763</v>
      </c>
      <c r="C884" s="216"/>
      <c r="D884" s="216"/>
      <c r="E884" s="158">
        <v>0</v>
      </c>
      <c r="F884" s="104"/>
      <c r="G884" s="158">
        <v>0</v>
      </c>
      <c r="H884" s="104"/>
    </row>
    <row r="885" ht="15" spans="1:8">
      <c r="A885" s="218">
        <v>2130205</v>
      </c>
      <c r="B885" s="98" t="s">
        <v>764</v>
      </c>
      <c r="C885" s="216"/>
      <c r="D885" s="216"/>
      <c r="E885" s="158">
        <v>645</v>
      </c>
      <c r="F885" s="104"/>
      <c r="G885" s="158">
        <v>670</v>
      </c>
      <c r="H885" s="104">
        <f t="shared" si="26"/>
        <v>-0.0373134328358209</v>
      </c>
    </row>
    <row r="886" ht="15" spans="1:8">
      <c r="A886" s="218">
        <v>2130206</v>
      </c>
      <c r="B886" s="98" t="s">
        <v>765</v>
      </c>
      <c r="C886" s="216"/>
      <c r="D886" s="216"/>
      <c r="E886" s="158">
        <v>10</v>
      </c>
      <c r="F886" s="104"/>
      <c r="G886" s="158">
        <v>0</v>
      </c>
      <c r="H886" s="104"/>
    </row>
    <row r="887" ht="15" spans="1:8">
      <c r="A887" s="218">
        <v>2130207</v>
      </c>
      <c r="B887" s="98" t="s">
        <v>766</v>
      </c>
      <c r="C887" s="216"/>
      <c r="D887" s="216"/>
      <c r="E887" s="158">
        <v>1</v>
      </c>
      <c r="F887" s="104"/>
      <c r="G887" s="158">
        <v>38</v>
      </c>
      <c r="H887" s="104">
        <f t="shared" si="26"/>
        <v>-0.973684210526316</v>
      </c>
    </row>
    <row r="888" ht="15" spans="1:8">
      <c r="A888" s="218">
        <v>2130209</v>
      </c>
      <c r="B888" s="98" t="s">
        <v>767</v>
      </c>
      <c r="C888" s="216"/>
      <c r="D888" s="216"/>
      <c r="E888" s="158">
        <v>2154</v>
      </c>
      <c r="F888" s="104"/>
      <c r="G888" s="158">
        <v>1146</v>
      </c>
      <c r="H888" s="104">
        <f t="shared" si="26"/>
        <v>0.879581151832461</v>
      </c>
    </row>
    <row r="889" ht="15" spans="1:8">
      <c r="A889" s="218">
        <v>2130211</v>
      </c>
      <c r="B889" s="98" t="s">
        <v>768</v>
      </c>
      <c r="C889" s="216"/>
      <c r="D889" s="216"/>
      <c r="E889" s="158">
        <v>84</v>
      </c>
      <c r="F889" s="104"/>
      <c r="G889" s="158">
        <v>37</v>
      </c>
      <c r="H889" s="104">
        <f t="shared" si="26"/>
        <v>1.27027027027027</v>
      </c>
    </row>
    <row r="890" ht="15" spans="1:8">
      <c r="A890" s="218">
        <v>2130212</v>
      </c>
      <c r="B890" s="98" t="s">
        <v>769</v>
      </c>
      <c r="C890" s="216"/>
      <c r="D890" s="216"/>
      <c r="E890" s="158">
        <v>20</v>
      </c>
      <c r="F890" s="104"/>
      <c r="G890" s="158">
        <v>0</v>
      </c>
      <c r="H890" s="104"/>
    </row>
    <row r="891" ht="15" spans="1:8">
      <c r="A891" s="218">
        <v>2130213</v>
      </c>
      <c r="B891" s="98" t="s">
        <v>770</v>
      </c>
      <c r="C891" s="216"/>
      <c r="D891" s="216"/>
      <c r="E891" s="158">
        <v>3</v>
      </c>
      <c r="F891" s="104"/>
      <c r="G891" s="158">
        <v>6</v>
      </c>
      <c r="H891" s="104">
        <f t="shared" si="26"/>
        <v>-0.5</v>
      </c>
    </row>
    <row r="892" ht="15" spans="1:8">
      <c r="A892" s="218">
        <v>2130217</v>
      </c>
      <c r="B892" s="98" t="s">
        <v>771</v>
      </c>
      <c r="C892" s="216"/>
      <c r="D892" s="216"/>
      <c r="E892" s="158">
        <v>0</v>
      </c>
      <c r="F892" s="104"/>
      <c r="G892" s="158">
        <v>0</v>
      </c>
      <c r="H892" s="104"/>
    </row>
    <row r="893" ht="15" spans="1:8">
      <c r="A893" s="218">
        <v>2130220</v>
      </c>
      <c r="B893" s="98" t="s">
        <v>772</v>
      </c>
      <c r="C893" s="216"/>
      <c r="D893" s="216"/>
      <c r="E893" s="158">
        <v>0</v>
      </c>
      <c r="F893" s="104"/>
      <c r="G893" s="158">
        <v>0</v>
      </c>
      <c r="H893" s="104"/>
    </row>
    <row r="894" ht="15" spans="1:8">
      <c r="A894" s="218">
        <v>2130221</v>
      </c>
      <c r="B894" s="98" t="s">
        <v>773</v>
      </c>
      <c r="C894" s="216"/>
      <c r="D894" s="216"/>
      <c r="E894" s="158">
        <v>63</v>
      </c>
      <c r="F894" s="104"/>
      <c r="G894" s="158">
        <v>270</v>
      </c>
      <c r="H894" s="104">
        <f t="shared" si="26"/>
        <v>-0.766666666666667</v>
      </c>
    </row>
    <row r="895" ht="15" spans="1:8">
      <c r="A895" s="218">
        <v>2130223</v>
      </c>
      <c r="B895" s="98" t="s">
        <v>774</v>
      </c>
      <c r="C895" s="216"/>
      <c r="D895" s="216"/>
      <c r="E895" s="158">
        <v>0</v>
      </c>
      <c r="F895" s="104"/>
      <c r="G895" s="158">
        <v>0</v>
      </c>
      <c r="H895" s="104"/>
    </row>
    <row r="896" ht="15" spans="1:8">
      <c r="A896" s="218">
        <v>2130226</v>
      </c>
      <c r="B896" s="98" t="s">
        <v>775</v>
      </c>
      <c r="C896" s="216"/>
      <c r="D896" s="216"/>
      <c r="E896" s="158">
        <v>0</v>
      </c>
      <c r="F896" s="104"/>
      <c r="G896" s="158">
        <v>6</v>
      </c>
      <c r="H896" s="104">
        <f t="shared" si="26"/>
        <v>-1</v>
      </c>
    </row>
    <row r="897" ht="15" spans="1:8">
      <c r="A897" s="218">
        <v>2130227</v>
      </c>
      <c r="B897" s="98" t="s">
        <v>776</v>
      </c>
      <c r="C897" s="216"/>
      <c r="D897" s="216"/>
      <c r="E897" s="158">
        <v>0</v>
      </c>
      <c r="F897" s="104"/>
      <c r="G897" s="158">
        <v>11</v>
      </c>
      <c r="H897" s="104">
        <f t="shared" si="26"/>
        <v>-1</v>
      </c>
    </row>
    <row r="898" ht="15" spans="1:8">
      <c r="A898" s="218">
        <v>2130234</v>
      </c>
      <c r="B898" s="98" t="s">
        <v>777</v>
      </c>
      <c r="C898" s="216"/>
      <c r="D898" s="216"/>
      <c r="E898" s="158">
        <v>215</v>
      </c>
      <c r="F898" s="104"/>
      <c r="G898" s="158">
        <v>68</v>
      </c>
      <c r="H898" s="104">
        <f t="shared" si="26"/>
        <v>2.16176470588235</v>
      </c>
    </row>
    <row r="899" ht="15" spans="1:8">
      <c r="A899" s="218">
        <v>2130236</v>
      </c>
      <c r="B899" s="98" t="s">
        <v>778</v>
      </c>
      <c r="C899" s="216"/>
      <c r="D899" s="216"/>
      <c r="E899" s="158">
        <v>3</v>
      </c>
      <c r="F899" s="104"/>
      <c r="G899" s="158">
        <v>0</v>
      </c>
      <c r="H899" s="104"/>
    </row>
    <row r="900" ht="15" spans="1:8">
      <c r="A900" s="218">
        <v>2130237</v>
      </c>
      <c r="B900" s="98" t="s">
        <v>747</v>
      </c>
      <c r="C900" s="216"/>
      <c r="D900" s="216"/>
      <c r="E900" s="158">
        <v>12</v>
      </c>
      <c r="F900" s="104"/>
      <c r="G900" s="158">
        <v>83</v>
      </c>
      <c r="H900" s="104">
        <f t="shared" si="26"/>
        <v>-0.855421686746988</v>
      </c>
    </row>
    <row r="901" ht="15" spans="1:8">
      <c r="A901" s="218">
        <v>2130299</v>
      </c>
      <c r="B901" s="98" t="s">
        <v>779</v>
      </c>
      <c r="C901" s="216"/>
      <c r="D901" s="216"/>
      <c r="E901" s="158">
        <v>74</v>
      </c>
      <c r="F901" s="104"/>
      <c r="G901" s="158">
        <v>511</v>
      </c>
      <c r="H901" s="104">
        <f t="shared" si="26"/>
        <v>-0.855185909980431</v>
      </c>
    </row>
    <row r="902" ht="15" spans="1:8">
      <c r="A902" s="217">
        <v>21303</v>
      </c>
      <c r="B902" s="136" t="s">
        <v>780</v>
      </c>
      <c r="C902" s="216">
        <v>5892</v>
      </c>
      <c r="D902" s="158">
        <v>6895</v>
      </c>
      <c r="E902" s="158">
        <v>6895</v>
      </c>
      <c r="F902" s="104">
        <f t="shared" ref="F902:F954" si="28">E902/D902</f>
        <v>1</v>
      </c>
      <c r="G902" s="158">
        <v>12058</v>
      </c>
      <c r="H902" s="104">
        <f t="shared" si="26"/>
        <v>-0.428180461104661</v>
      </c>
    </row>
    <row r="903" ht="15" spans="1:8">
      <c r="A903" s="218">
        <v>2130301</v>
      </c>
      <c r="B903" s="98" t="s">
        <v>105</v>
      </c>
      <c r="C903" s="216"/>
      <c r="D903" s="216"/>
      <c r="E903" s="158">
        <v>956</v>
      </c>
      <c r="F903" s="104"/>
      <c r="G903" s="158">
        <v>1175</v>
      </c>
      <c r="H903" s="104">
        <f t="shared" si="26"/>
        <v>-0.186382978723404</v>
      </c>
    </row>
    <row r="904" ht="15" spans="1:8">
      <c r="A904" s="218">
        <v>2130302</v>
      </c>
      <c r="B904" s="98" t="s">
        <v>106</v>
      </c>
      <c r="C904" s="216"/>
      <c r="D904" s="216"/>
      <c r="E904" s="158">
        <v>132</v>
      </c>
      <c r="F904" s="104"/>
      <c r="G904" s="158">
        <v>66</v>
      </c>
      <c r="H904" s="104">
        <f t="shared" si="26"/>
        <v>1</v>
      </c>
    </row>
    <row r="905" ht="15" spans="1:8">
      <c r="A905" s="218">
        <v>2130303</v>
      </c>
      <c r="B905" s="98" t="s">
        <v>107</v>
      </c>
      <c r="C905" s="216"/>
      <c r="D905" s="216"/>
      <c r="E905" s="158">
        <v>0</v>
      </c>
      <c r="F905" s="104"/>
      <c r="G905" s="158">
        <v>0</v>
      </c>
      <c r="H905" s="104"/>
    </row>
    <row r="906" ht="15" spans="1:8">
      <c r="A906" s="218">
        <v>2130304</v>
      </c>
      <c r="B906" s="98" t="s">
        <v>781</v>
      </c>
      <c r="C906" s="216"/>
      <c r="D906" s="216"/>
      <c r="E906" s="158">
        <v>1307</v>
      </c>
      <c r="F906" s="104"/>
      <c r="G906" s="158">
        <v>1398</v>
      </c>
      <c r="H906" s="104">
        <f t="shared" ref="H906:H966" si="29">(E906-G906)/G906</f>
        <v>-0.0650929899856938</v>
      </c>
    </row>
    <row r="907" ht="15" spans="1:8">
      <c r="A907" s="218">
        <v>2130305</v>
      </c>
      <c r="B907" s="98" t="s">
        <v>782</v>
      </c>
      <c r="C907" s="216"/>
      <c r="D907" s="216"/>
      <c r="E907" s="158">
        <v>746</v>
      </c>
      <c r="F907" s="104"/>
      <c r="G907" s="158">
        <v>3687</v>
      </c>
      <c r="H907" s="104">
        <f t="shared" si="29"/>
        <v>-0.797667480336317</v>
      </c>
    </row>
    <row r="908" ht="15" spans="1:8">
      <c r="A908" s="218">
        <v>2130306</v>
      </c>
      <c r="B908" s="98" t="s">
        <v>783</v>
      </c>
      <c r="C908" s="216"/>
      <c r="D908" s="216"/>
      <c r="E908" s="158">
        <v>939</v>
      </c>
      <c r="F908" s="104"/>
      <c r="G908" s="158">
        <v>776</v>
      </c>
      <c r="H908" s="104">
        <f t="shared" si="29"/>
        <v>0.210051546391753</v>
      </c>
    </row>
    <row r="909" ht="15" spans="1:8">
      <c r="A909" s="218">
        <v>2130307</v>
      </c>
      <c r="B909" s="98" t="s">
        <v>784</v>
      </c>
      <c r="C909" s="216"/>
      <c r="D909" s="216"/>
      <c r="E909" s="158">
        <v>0</v>
      </c>
      <c r="F909" s="104"/>
      <c r="G909" s="158">
        <v>0</v>
      </c>
      <c r="H909" s="104"/>
    </row>
    <row r="910" ht="15" spans="1:8">
      <c r="A910" s="218">
        <v>2130308</v>
      </c>
      <c r="B910" s="98" t="s">
        <v>785</v>
      </c>
      <c r="C910" s="216"/>
      <c r="D910" s="216"/>
      <c r="E910" s="158">
        <v>0</v>
      </c>
      <c r="F910" s="104"/>
      <c r="G910" s="158">
        <v>135</v>
      </c>
      <c r="H910" s="104">
        <f t="shared" si="29"/>
        <v>-1</v>
      </c>
    </row>
    <row r="911" ht="15" spans="1:8">
      <c r="A911" s="218">
        <v>2130309</v>
      </c>
      <c r="B911" s="98" t="s">
        <v>786</v>
      </c>
      <c r="C911" s="216"/>
      <c r="D911" s="216"/>
      <c r="E911" s="158">
        <v>29</v>
      </c>
      <c r="F911" s="104"/>
      <c r="G911" s="158">
        <v>24</v>
      </c>
      <c r="H911" s="104">
        <f t="shared" si="29"/>
        <v>0.208333333333333</v>
      </c>
    </row>
    <row r="912" ht="15" spans="1:8">
      <c r="A912" s="218">
        <v>2130310</v>
      </c>
      <c r="B912" s="98" t="s">
        <v>787</v>
      </c>
      <c r="C912" s="216"/>
      <c r="D912" s="216"/>
      <c r="E912" s="158">
        <v>0</v>
      </c>
      <c r="F912" s="104"/>
      <c r="G912" s="158">
        <v>505</v>
      </c>
      <c r="H912" s="104">
        <f t="shared" si="29"/>
        <v>-1</v>
      </c>
    </row>
    <row r="913" ht="15" spans="1:8">
      <c r="A913" s="218">
        <v>2130311</v>
      </c>
      <c r="B913" s="98" t="s">
        <v>788</v>
      </c>
      <c r="C913" s="216"/>
      <c r="D913" s="216"/>
      <c r="E913" s="158">
        <v>11</v>
      </c>
      <c r="F913" s="104"/>
      <c r="G913" s="158">
        <v>18</v>
      </c>
      <c r="H913" s="104">
        <f t="shared" si="29"/>
        <v>-0.388888888888889</v>
      </c>
    </row>
    <row r="914" ht="15" spans="1:8">
      <c r="A914" s="218">
        <v>2130312</v>
      </c>
      <c r="B914" s="98" t="s">
        <v>789</v>
      </c>
      <c r="C914" s="216"/>
      <c r="D914" s="216"/>
      <c r="E914" s="158">
        <v>0</v>
      </c>
      <c r="F914" s="104"/>
      <c r="G914" s="158">
        <v>0</v>
      </c>
      <c r="H914" s="104"/>
    </row>
    <row r="915" ht="15" spans="1:8">
      <c r="A915" s="218">
        <v>2130313</v>
      </c>
      <c r="B915" s="98" t="s">
        <v>790</v>
      </c>
      <c r="C915" s="216"/>
      <c r="D915" s="216"/>
      <c r="E915" s="158">
        <v>5</v>
      </c>
      <c r="F915" s="104"/>
      <c r="G915" s="158">
        <v>0</v>
      </c>
      <c r="H915" s="104"/>
    </row>
    <row r="916" ht="15" spans="1:8">
      <c r="A916" s="218">
        <v>2130314</v>
      </c>
      <c r="B916" s="98" t="s">
        <v>791</v>
      </c>
      <c r="C916" s="216"/>
      <c r="D916" s="216"/>
      <c r="E916" s="158">
        <v>302</v>
      </c>
      <c r="F916" s="104"/>
      <c r="G916" s="158">
        <v>453</v>
      </c>
      <c r="H916" s="104">
        <f t="shared" si="29"/>
        <v>-0.333333333333333</v>
      </c>
    </row>
    <row r="917" ht="15" spans="1:8">
      <c r="A917" s="218">
        <v>2130315</v>
      </c>
      <c r="B917" s="98" t="s">
        <v>792</v>
      </c>
      <c r="C917" s="216"/>
      <c r="D917" s="216"/>
      <c r="E917" s="158">
        <v>461</v>
      </c>
      <c r="F917" s="104"/>
      <c r="G917" s="158">
        <v>32</v>
      </c>
      <c r="H917" s="104">
        <f t="shared" si="29"/>
        <v>13.40625</v>
      </c>
    </row>
    <row r="918" ht="15" spans="1:8">
      <c r="A918" s="218">
        <v>2130316</v>
      </c>
      <c r="B918" s="98" t="s">
        <v>793</v>
      </c>
      <c r="C918" s="216"/>
      <c r="D918" s="216"/>
      <c r="E918" s="158">
        <v>511</v>
      </c>
      <c r="F918" s="104"/>
      <c r="G918" s="158">
        <v>2491</v>
      </c>
      <c r="H918" s="104">
        <f t="shared" si="29"/>
        <v>-0.794861501405058</v>
      </c>
    </row>
    <row r="919" ht="15" spans="1:8">
      <c r="A919" s="218">
        <v>2130317</v>
      </c>
      <c r="B919" s="98" t="s">
        <v>794</v>
      </c>
      <c r="C919" s="216"/>
      <c r="D919" s="216"/>
      <c r="E919" s="158">
        <v>5</v>
      </c>
      <c r="F919" s="104"/>
      <c r="G919" s="158">
        <v>0</v>
      </c>
      <c r="H919" s="104"/>
    </row>
    <row r="920" ht="15" spans="1:8">
      <c r="A920" s="218">
        <v>2130318</v>
      </c>
      <c r="B920" s="98" t="s">
        <v>795</v>
      </c>
      <c r="C920" s="216"/>
      <c r="D920" s="216"/>
      <c r="E920" s="158">
        <v>0</v>
      </c>
      <c r="F920" s="104"/>
      <c r="G920" s="158">
        <v>0</v>
      </c>
      <c r="H920" s="104"/>
    </row>
    <row r="921" ht="15" spans="1:8">
      <c r="A921" s="218">
        <v>2130319</v>
      </c>
      <c r="B921" s="98" t="s">
        <v>796</v>
      </c>
      <c r="C921" s="216"/>
      <c r="D921" s="216"/>
      <c r="E921" s="158">
        <v>0</v>
      </c>
      <c r="F921" s="104"/>
      <c r="G921" s="158">
        <v>0</v>
      </c>
      <c r="H921" s="104"/>
    </row>
    <row r="922" ht="15" spans="1:8">
      <c r="A922" s="218">
        <v>2130321</v>
      </c>
      <c r="B922" s="98" t="s">
        <v>797</v>
      </c>
      <c r="C922" s="216"/>
      <c r="D922" s="216"/>
      <c r="E922" s="158">
        <v>1025</v>
      </c>
      <c r="F922" s="104"/>
      <c r="G922" s="158">
        <v>158</v>
      </c>
      <c r="H922" s="104">
        <f t="shared" si="29"/>
        <v>5.4873417721519</v>
      </c>
    </row>
    <row r="923" ht="15" spans="1:8">
      <c r="A923" s="218">
        <v>2130322</v>
      </c>
      <c r="B923" s="98" t="s">
        <v>798</v>
      </c>
      <c r="C923" s="216"/>
      <c r="D923" s="216"/>
      <c r="E923" s="158">
        <v>16</v>
      </c>
      <c r="F923" s="104"/>
      <c r="G923" s="158">
        <v>0</v>
      </c>
      <c r="H923" s="104"/>
    </row>
    <row r="924" ht="15" spans="1:8">
      <c r="A924" s="218">
        <v>2130333</v>
      </c>
      <c r="B924" s="98" t="s">
        <v>774</v>
      </c>
      <c r="C924" s="216"/>
      <c r="D924" s="216"/>
      <c r="E924" s="158">
        <v>0</v>
      </c>
      <c r="F924" s="104"/>
      <c r="G924" s="158">
        <v>0</v>
      </c>
      <c r="H924" s="104"/>
    </row>
    <row r="925" ht="15" spans="1:8">
      <c r="A925" s="218">
        <v>2130334</v>
      </c>
      <c r="B925" s="98" t="s">
        <v>799</v>
      </c>
      <c r="C925" s="216"/>
      <c r="D925" s="216"/>
      <c r="E925" s="158">
        <v>0</v>
      </c>
      <c r="F925" s="104"/>
      <c r="G925" s="158">
        <v>0</v>
      </c>
      <c r="H925" s="104"/>
    </row>
    <row r="926" ht="15" spans="1:8">
      <c r="A926" s="218">
        <v>2130335</v>
      </c>
      <c r="B926" s="98" t="s">
        <v>800</v>
      </c>
      <c r="C926" s="216"/>
      <c r="D926" s="216"/>
      <c r="E926" s="158">
        <v>355</v>
      </c>
      <c r="F926" s="104"/>
      <c r="G926" s="158">
        <v>50</v>
      </c>
      <c r="H926" s="104">
        <f t="shared" si="29"/>
        <v>6.1</v>
      </c>
    </row>
    <row r="927" ht="15" spans="1:8">
      <c r="A927" s="218">
        <v>2130336</v>
      </c>
      <c r="B927" s="98" t="s">
        <v>801</v>
      </c>
      <c r="C927" s="216"/>
      <c r="D927" s="216"/>
      <c r="E927" s="158">
        <v>0</v>
      </c>
      <c r="F927" s="104"/>
      <c r="G927" s="158">
        <v>0</v>
      </c>
      <c r="H927" s="104"/>
    </row>
    <row r="928" ht="15" spans="1:8">
      <c r="A928" s="218">
        <v>2130337</v>
      </c>
      <c r="B928" s="98" t="s">
        <v>802</v>
      </c>
      <c r="C928" s="216"/>
      <c r="D928" s="216"/>
      <c r="E928" s="158">
        <v>0</v>
      </c>
      <c r="F928" s="104"/>
      <c r="G928" s="158">
        <v>0</v>
      </c>
      <c r="H928" s="104"/>
    </row>
    <row r="929" ht="15" spans="1:8">
      <c r="A929" s="218">
        <v>2130399</v>
      </c>
      <c r="B929" s="98" t="s">
        <v>803</v>
      </c>
      <c r="C929" s="216"/>
      <c r="D929" s="216"/>
      <c r="E929" s="158">
        <v>95</v>
      </c>
      <c r="F929" s="104"/>
      <c r="G929" s="158">
        <v>1090</v>
      </c>
      <c r="H929" s="104">
        <f t="shared" si="29"/>
        <v>-0.912844036697248</v>
      </c>
    </row>
    <row r="930" ht="15" spans="1:8">
      <c r="A930" s="217">
        <v>21305</v>
      </c>
      <c r="B930" s="136" t="s">
        <v>804</v>
      </c>
      <c r="C930" s="216">
        <v>4794</v>
      </c>
      <c r="D930" s="158">
        <v>4794</v>
      </c>
      <c r="E930" s="158">
        <v>4794</v>
      </c>
      <c r="F930" s="104">
        <f t="shared" si="28"/>
        <v>1</v>
      </c>
      <c r="G930" s="158">
        <v>5544</v>
      </c>
      <c r="H930" s="104">
        <f t="shared" si="29"/>
        <v>-0.135281385281385</v>
      </c>
    </row>
    <row r="931" ht="15" spans="1:8">
      <c r="A931" s="218">
        <v>2130501</v>
      </c>
      <c r="B931" s="98" t="s">
        <v>105</v>
      </c>
      <c r="C931" s="216"/>
      <c r="D931" s="216"/>
      <c r="E931" s="158">
        <v>11</v>
      </c>
      <c r="F931" s="104"/>
      <c r="G931" s="158">
        <v>16</v>
      </c>
      <c r="H931" s="104">
        <f t="shared" si="29"/>
        <v>-0.3125</v>
      </c>
    </row>
    <row r="932" ht="15" spans="1:8">
      <c r="A932" s="218">
        <v>2130502</v>
      </c>
      <c r="B932" s="98" t="s">
        <v>106</v>
      </c>
      <c r="C932" s="216"/>
      <c r="D932" s="216"/>
      <c r="E932" s="158">
        <v>43</v>
      </c>
      <c r="F932" s="104"/>
      <c r="G932" s="158">
        <v>128</v>
      </c>
      <c r="H932" s="104">
        <f t="shared" si="29"/>
        <v>-0.6640625</v>
      </c>
    </row>
    <row r="933" ht="15" spans="1:8">
      <c r="A933" s="218">
        <v>2130503</v>
      </c>
      <c r="B933" s="98" t="s">
        <v>107</v>
      </c>
      <c r="C933" s="216"/>
      <c r="D933" s="216"/>
      <c r="E933" s="158">
        <v>0</v>
      </c>
      <c r="F933" s="104"/>
      <c r="G933" s="158">
        <v>0</v>
      </c>
      <c r="H933" s="104"/>
    </row>
    <row r="934" ht="15" spans="1:8">
      <c r="A934" s="218">
        <v>2130504</v>
      </c>
      <c r="B934" s="98" t="s">
        <v>805</v>
      </c>
      <c r="C934" s="216"/>
      <c r="D934" s="216"/>
      <c r="E934" s="158">
        <v>350</v>
      </c>
      <c r="F934" s="104"/>
      <c r="G934" s="158">
        <v>28</v>
      </c>
      <c r="H934" s="104">
        <f t="shared" si="29"/>
        <v>11.5</v>
      </c>
    </row>
    <row r="935" ht="15" spans="1:8">
      <c r="A935" s="218">
        <v>2130505</v>
      </c>
      <c r="B935" s="98" t="s">
        <v>806</v>
      </c>
      <c r="C935" s="216"/>
      <c r="D935" s="216"/>
      <c r="E935" s="158">
        <v>50</v>
      </c>
      <c r="F935" s="104"/>
      <c r="G935" s="158">
        <v>439</v>
      </c>
      <c r="H935" s="104">
        <f t="shared" si="29"/>
        <v>-0.886104783599089</v>
      </c>
    </row>
    <row r="936" ht="15" spans="1:8">
      <c r="A936" s="218">
        <v>2130506</v>
      </c>
      <c r="B936" s="98" t="s">
        <v>807</v>
      </c>
      <c r="C936" s="216"/>
      <c r="D936" s="216"/>
      <c r="E936" s="158">
        <v>0</v>
      </c>
      <c r="F936" s="104"/>
      <c r="G936" s="158">
        <v>0</v>
      </c>
      <c r="H936" s="104"/>
    </row>
    <row r="937" ht="15" spans="1:8">
      <c r="A937" s="218">
        <v>2130507</v>
      </c>
      <c r="B937" s="98" t="s">
        <v>808</v>
      </c>
      <c r="C937" s="216"/>
      <c r="D937" s="216"/>
      <c r="E937" s="158">
        <v>0</v>
      </c>
      <c r="F937" s="104"/>
      <c r="G937" s="158">
        <v>0</v>
      </c>
      <c r="H937" s="104"/>
    </row>
    <row r="938" ht="15" spans="1:8">
      <c r="A938" s="218">
        <v>2130508</v>
      </c>
      <c r="B938" s="98" t="s">
        <v>809</v>
      </c>
      <c r="C938" s="216"/>
      <c r="D938" s="216"/>
      <c r="E938" s="158">
        <v>0</v>
      </c>
      <c r="F938" s="104"/>
      <c r="G938" s="158">
        <v>0</v>
      </c>
      <c r="H938" s="104"/>
    </row>
    <row r="939" ht="15" spans="1:8">
      <c r="A939" s="218">
        <v>2130550</v>
      </c>
      <c r="B939" s="98" t="s">
        <v>810</v>
      </c>
      <c r="C939" s="216"/>
      <c r="D939" s="216"/>
      <c r="E939" s="158">
        <v>116</v>
      </c>
      <c r="F939" s="104"/>
      <c r="G939" s="158">
        <v>113</v>
      </c>
      <c r="H939" s="104">
        <f t="shared" si="29"/>
        <v>0.0265486725663717</v>
      </c>
    </row>
    <row r="940" ht="15" spans="1:8">
      <c r="A940" s="218">
        <v>2130599</v>
      </c>
      <c r="B940" s="98" t="s">
        <v>811</v>
      </c>
      <c r="C940" s="216"/>
      <c r="D940" s="216"/>
      <c r="E940" s="158">
        <v>4224</v>
      </c>
      <c r="F940" s="104"/>
      <c r="G940" s="158">
        <v>4820</v>
      </c>
      <c r="H940" s="104">
        <f t="shared" si="29"/>
        <v>-0.123651452282158</v>
      </c>
    </row>
    <row r="941" ht="15" spans="1:8">
      <c r="A941" s="217">
        <v>21307</v>
      </c>
      <c r="B941" s="136" t="s">
        <v>812</v>
      </c>
      <c r="C941" s="216">
        <v>9275</v>
      </c>
      <c r="D941" s="158">
        <v>12140</v>
      </c>
      <c r="E941" s="158">
        <v>12140</v>
      </c>
      <c r="F941" s="104">
        <f t="shared" si="28"/>
        <v>1</v>
      </c>
      <c r="G941" s="158">
        <v>9774</v>
      </c>
      <c r="H941" s="104">
        <f t="shared" si="29"/>
        <v>0.24207080008185</v>
      </c>
    </row>
    <row r="942" ht="15" spans="1:8">
      <c r="A942" s="218">
        <v>2130701</v>
      </c>
      <c r="B942" s="98" t="s">
        <v>813</v>
      </c>
      <c r="C942" s="216"/>
      <c r="D942" s="216"/>
      <c r="E942" s="158">
        <v>1063</v>
      </c>
      <c r="F942" s="104"/>
      <c r="G942" s="158">
        <v>807</v>
      </c>
      <c r="H942" s="104">
        <f t="shared" si="29"/>
        <v>0.317224287484511</v>
      </c>
    </row>
    <row r="943" ht="15" spans="1:8">
      <c r="A943" s="218">
        <v>2130704</v>
      </c>
      <c r="B943" s="98" t="s">
        <v>814</v>
      </c>
      <c r="C943" s="216"/>
      <c r="D943" s="216"/>
      <c r="E943" s="158">
        <v>0</v>
      </c>
      <c r="F943" s="104"/>
      <c r="G943" s="158">
        <v>0</v>
      </c>
      <c r="H943" s="104"/>
    </row>
    <row r="944" ht="15" spans="1:8">
      <c r="A944" s="218">
        <v>2130705</v>
      </c>
      <c r="B944" s="98" t="s">
        <v>815</v>
      </c>
      <c r="C944" s="216"/>
      <c r="D944" s="216"/>
      <c r="E944" s="158">
        <v>9879</v>
      </c>
      <c r="F944" s="104"/>
      <c r="G944" s="158">
        <v>7847</v>
      </c>
      <c r="H944" s="104">
        <f t="shared" si="29"/>
        <v>0.258952465910539</v>
      </c>
    </row>
    <row r="945" ht="15" spans="1:8">
      <c r="A945" s="218">
        <v>2130706</v>
      </c>
      <c r="B945" s="98" t="s">
        <v>816</v>
      </c>
      <c r="C945" s="216"/>
      <c r="D945" s="216"/>
      <c r="E945" s="158">
        <v>0</v>
      </c>
      <c r="F945" s="104"/>
      <c r="G945" s="158">
        <v>480</v>
      </c>
      <c r="H945" s="104">
        <f t="shared" si="29"/>
        <v>-1</v>
      </c>
    </row>
    <row r="946" ht="15" spans="1:8">
      <c r="A946" s="218">
        <v>2130707</v>
      </c>
      <c r="B946" s="98" t="s">
        <v>817</v>
      </c>
      <c r="C946" s="216"/>
      <c r="D946" s="216"/>
      <c r="E946" s="158">
        <v>744</v>
      </c>
      <c r="F946" s="104"/>
      <c r="G946" s="158">
        <v>328</v>
      </c>
      <c r="H946" s="104">
        <f t="shared" si="29"/>
        <v>1.26829268292683</v>
      </c>
    </row>
    <row r="947" ht="15" spans="1:8">
      <c r="A947" s="218">
        <v>2130799</v>
      </c>
      <c r="B947" s="98" t="s">
        <v>818</v>
      </c>
      <c r="C947" s="216"/>
      <c r="D947" s="216"/>
      <c r="E947" s="158">
        <v>454</v>
      </c>
      <c r="F947" s="104"/>
      <c r="G947" s="158">
        <v>312</v>
      </c>
      <c r="H947" s="104">
        <f t="shared" si="29"/>
        <v>0.455128205128205</v>
      </c>
    </row>
    <row r="948" ht="15" spans="1:8">
      <c r="A948" s="217">
        <v>21308</v>
      </c>
      <c r="B948" s="136" t="s">
        <v>819</v>
      </c>
      <c r="C948" s="216">
        <v>4125</v>
      </c>
      <c r="D948" s="158">
        <v>4251</v>
      </c>
      <c r="E948" s="158">
        <v>4251</v>
      </c>
      <c r="F948" s="104">
        <f t="shared" si="28"/>
        <v>1</v>
      </c>
      <c r="G948" s="158">
        <v>4559</v>
      </c>
      <c r="H948" s="104">
        <f t="shared" si="29"/>
        <v>-0.0675586751480588</v>
      </c>
    </row>
    <row r="949" ht="15" spans="1:8">
      <c r="A949" s="218">
        <v>2130801</v>
      </c>
      <c r="B949" s="98" t="s">
        <v>820</v>
      </c>
      <c r="C949" s="216"/>
      <c r="D949" s="216"/>
      <c r="E949" s="158">
        <v>0</v>
      </c>
      <c r="F949" s="104"/>
      <c r="G949" s="158">
        <v>362</v>
      </c>
      <c r="H949" s="104">
        <f t="shared" si="29"/>
        <v>-1</v>
      </c>
    </row>
    <row r="950" ht="15" spans="1:8">
      <c r="A950" s="218">
        <v>2130803</v>
      </c>
      <c r="B950" s="98" t="s">
        <v>821</v>
      </c>
      <c r="C950" s="216"/>
      <c r="D950" s="216"/>
      <c r="E950" s="158">
        <v>4246</v>
      </c>
      <c r="F950" s="104"/>
      <c r="G950" s="158">
        <v>3888</v>
      </c>
      <c r="H950" s="104">
        <f t="shared" si="29"/>
        <v>0.0920781893004115</v>
      </c>
    </row>
    <row r="951" ht="15" spans="1:8">
      <c r="A951" s="218">
        <v>2130804</v>
      </c>
      <c r="B951" s="98" t="s">
        <v>822</v>
      </c>
      <c r="C951" s="216"/>
      <c r="D951" s="216"/>
      <c r="E951" s="158">
        <v>5</v>
      </c>
      <c r="F951" s="104"/>
      <c r="G951" s="158">
        <v>0</v>
      </c>
      <c r="H951" s="104"/>
    </row>
    <row r="952" ht="15" spans="1:8">
      <c r="A952" s="218">
        <v>2130805</v>
      </c>
      <c r="B952" s="98" t="s">
        <v>823</v>
      </c>
      <c r="C952" s="216"/>
      <c r="D952" s="216"/>
      <c r="E952" s="158">
        <v>0</v>
      </c>
      <c r="F952" s="104"/>
      <c r="G952" s="158">
        <v>0</v>
      </c>
      <c r="H952" s="104"/>
    </row>
    <row r="953" ht="15" spans="1:8">
      <c r="A953" s="218">
        <v>2130899</v>
      </c>
      <c r="B953" s="98" t="s">
        <v>824</v>
      </c>
      <c r="C953" s="216"/>
      <c r="D953" s="216"/>
      <c r="E953" s="158">
        <v>0</v>
      </c>
      <c r="F953" s="104"/>
      <c r="G953" s="158">
        <v>309</v>
      </c>
      <c r="H953" s="104">
        <f t="shared" si="29"/>
        <v>-1</v>
      </c>
    </row>
    <row r="954" ht="15" spans="1:8">
      <c r="A954" s="217">
        <v>21309</v>
      </c>
      <c r="B954" s="136" t="s">
        <v>825</v>
      </c>
      <c r="C954" s="216">
        <v>3551</v>
      </c>
      <c r="D954" s="158">
        <v>3551</v>
      </c>
      <c r="E954" s="158">
        <v>3551</v>
      </c>
      <c r="F954" s="104">
        <f t="shared" si="28"/>
        <v>1</v>
      </c>
      <c r="G954" s="158">
        <v>3576</v>
      </c>
      <c r="H954" s="104">
        <f t="shared" si="29"/>
        <v>-0.0069910514541387</v>
      </c>
    </row>
    <row r="955" ht="15" spans="1:8">
      <c r="A955" s="218">
        <v>2130901</v>
      </c>
      <c r="B955" s="98" t="s">
        <v>826</v>
      </c>
      <c r="C955" s="216"/>
      <c r="D955" s="216"/>
      <c r="E955" s="158">
        <v>0</v>
      </c>
      <c r="F955" s="104"/>
      <c r="G955" s="158">
        <v>0</v>
      </c>
      <c r="H955" s="104"/>
    </row>
    <row r="956" ht="15" spans="1:8">
      <c r="A956" s="218">
        <v>2130999</v>
      </c>
      <c r="B956" s="98" t="s">
        <v>827</v>
      </c>
      <c r="C956" s="216"/>
      <c r="D956" s="216"/>
      <c r="E956" s="158">
        <v>3551</v>
      </c>
      <c r="F956" s="104"/>
      <c r="G956" s="158">
        <v>3576</v>
      </c>
      <c r="H956" s="104">
        <f t="shared" si="29"/>
        <v>-0.0069910514541387</v>
      </c>
    </row>
    <row r="957" ht="15" spans="1:8">
      <c r="A957" s="218">
        <v>21399</v>
      </c>
      <c r="B957" s="136" t="s">
        <v>828</v>
      </c>
      <c r="C957" s="216">
        <v>48269</v>
      </c>
      <c r="D957" s="158">
        <v>2988</v>
      </c>
      <c r="E957" s="158">
        <v>2753</v>
      </c>
      <c r="F957" s="104">
        <f t="shared" ref="F957:F1015" si="30">E957/D957</f>
        <v>0.921352074966533</v>
      </c>
      <c r="G957" s="158">
        <v>1458</v>
      </c>
      <c r="H957" s="104">
        <f t="shared" si="29"/>
        <v>0.888203017832647</v>
      </c>
    </row>
    <row r="958" ht="15" spans="1:8">
      <c r="A958" s="218">
        <v>2139901</v>
      </c>
      <c r="B958" s="98" t="s">
        <v>829</v>
      </c>
      <c r="C958" s="216"/>
      <c r="D958" s="216"/>
      <c r="E958" s="158">
        <v>0</v>
      </c>
      <c r="F958" s="104"/>
      <c r="G958" s="158">
        <v>0</v>
      </c>
      <c r="H958" s="104"/>
    </row>
    <row r="959" ht="15" spans="1:8">
      <c r="A959" s="218">
        <v>2139999</v>
      </c>
      <c r="B959" s="98" t="s">
        <v>830</v>
      </c>
      <c r="C959" s="216"/>
      <c r="D959" s="216"/>
      <c r="E959" s="158">
        <v>2753</v>
      </c>
      <c r="F959" s="104"/>
      <c r="G959" s="158">
        <v>1458</v>
      </c>
      <c r="H959" s="104">
        <f t="shared" si="29"/>
        <v>0.888203017832647</v>
      </c>
    </row>
    <row r="960" ht="15" spans="1:8">
      <c r="A960" s="217">
        <v>214</v>
      </c>
      <c r="B960" s="136" t="s">
        <v>831</v>
      </c>
      <c r="C960" s="216">
        <v>11000</v>
      </c>
      <c r="D960" s="158">
        <v>13201</v>
      </c>
      <c r="E960" s="158">
        <v>13201</v>
      </c>
      <c r="F960" s="104">
        <f t="shared" si="30"/>
        <v>1</v>
      </c>
      <c r="G960" s="158">
        <v>10955</v>
      </c>
      <c r="H960" s="104">
        <f t="shared" si="29"/>
        <v>0.205020538566864</v>
      </c>
    </row>
    <row r="961" ht="15" spans="1:8">
      <c r="A961" s="217">
        <v>21401</v>
      </c>
      <c r="B961" s="136" t="s">
        <v>832</v>
      </c>
      <c r="C961" s="216">
        <v>6880</v>
      </c>
      <c r="D961" s="158">
        <v>8649</v>
      </c>
      <c r="E961" s="158">
        <v>8649</v>
      </c>
      <c r="F961" s="104">
        <f t="shared" si="30"/>
        <v>1</v>
      </c>
      <c r="G961" s="158">
        <v>9501</v>
      </c>
      <c r="H961" s="104">
        <f t="shared" si="29"/>
        <v>-0.0896747710767288</v>
      </c>
    </row>
    <row r="962" ht="15" spans="1:8">
      <c r="A962" s="218">
        <v>2140101</v>
      </c>
      <c r="B962" s="98" t="s">
        <v>105</v>
      </c>
      <c r="C962" s="216"/>
      <c r="D962" s="216"/>
      <c r="E962" s="158">
        <v>3608</v>
      </c>
      <c r="F962" s="104"/>
      <c r="G962" s="158">
        <v>2149</v>
      </c>
      <c r="H962" s="104">
        <f t="shared" si="29"/>
        <v>0.678920428106096</v>
      </c>
    </row>
    <row r="963" ht="15" spans="1:8">
      <c r="A963" s="218">
        <v>2140102</v>
      </c>
      <c r="B963" s="98" t="s">
        <v>106</v>
      </c>
      <c r="C963" s="216"/>
      <c r="D963" s="216"/>
      <c r="E963" s="158">
        <v>420</v>
      </c>
      <c r="F963" s="104"/>
      <c r="G963" s="158">
        <v>564</v>
      </c>
      <c r="H963" s="104">
        <f t="shared" si="29"/>
        <v>-0.25531914893617</v>
      </c>
    </row>
    <row r="964" ht="15" spans="1:8">
      <c r="A964" s="218">
        <v>2140103</v>
      </c>
      <c r="B964" s="98" t="s">
        <v>107</v>
      </c>
      <c r="C964" s="216"/>
      <c r="D964" s="216"/>
      <c r="E964" s="158">
        <v>0</v>
      </c>
      <c r="F964" s="104"/>
      <c r="G964" s="158">
        <v>0</v>
      </c>
      <c r="H964" s="104"/>
    </row>
    <row r="965" ht="15" spans="1:8">
      <c r="A965" s="218">
        <v>2140104</v>
      </c>
      <c r="B965" s="98" t="s">
        <v>833</v>
      </c>
      <c r="C965" s="216"/>
      <c r="D965" s="216"/>
      <c r="E965" s="158">
        <v>1455</v>
      </c>
      <c r="F965" s="104"/>
      <c r="G965" s="158">
        <v>2580</v>
      </c>
      <c r="H965" s="104">
        <f t="shared" si="29"/>
        <v>-0.436046511627907</v>
      </c>
    </row>
    <row r="966" ht="15" spans="1:8">
      <c r="A966" s="218">
        <v>2140106</v>
      </c>
      <c r="B966" s="98" t="s">
        <v>834</v>
      </c>
      <c r="C966" s="216"/>
      <c r="D966" s="216"/>
      <c r="E966" s="158">
        <v>2068</v>
      </c>
      <c r="F966" s="104"/>
      <c r="G966" s="158">
        <v>2878</v>
      </c>
      <c r="H966" s="104">
        <f t="shared" si="29"/>
        <v>-0.281445448227936</v>
      </c>
    </row>
    <row r="967" ht="15" spans="1:8">
      <c r="A967" s="218">
        <v>2140109</v>
      </c>
      <c r="B967" s="98" t="s">
        <v>835</v>
      </c>
      <c r="C967" s="216"/>
      <c r="D967" s="216"/>
      <c r="E967" s="158">
        <v>0</v>
      </c>
      <c r="F967" s="104"/>
      <c r="G967" s="158">
        <v>0</v>
      </c>
      <c r="H967" s="104"/>
    </row>
    <row r="968" ht="15" spans="1:8">
      <c r="A968" s="218">
        <v>2140110</v>
      </c>
      <c r="B968" s="98" t="s">
        <v>836</v>
      </c>
      <c r="C968" s="216"/>
      <c r="D968" s="216"/>
      <c r="E968" s="158">
        <v>0</v>
      </c>
      <c r="F968" s="104"/>
      <c r="G968" s="158">
        <v>0</v>
      </c>
      <c r="H968" s="104"/>
    </row>
    <row r="969" ht="15" spans="1:8">
      <c r="A969" s="218">
        <v>2140111</v>
      </c>
      <c r="B969" s="98" t="s">
        <v>837</v>
      </c>
      <c r="C969" s="216"/>
      <c r="D969" s="216"/>
      <c r="E969" s="158">
        <v>0</v>
      </c>
      <c r="F969" s="104"/>
      <c r="G969" s="158">
        <v>0</v>
      </c>
      <c r="H969" s="104"/>
    </row>
    <row r="970" ht="15" spans="1:8">
      <c r="A970" s="218">
        <v>2140112</v>
      </c>
      <c r="B970" s="98" t="s">
        <v>838</v>
      </c>
      <c r="C970" s="216"/>
      <c r="D970" s="216"/>
      <c r="E970" s="158">
        <v>11</v>
      </c>
      <c r="F970" s="104"/>
      <c r="G970" s="158">
        <v>100</v>
      </c>
      <c r="H970" s="104">
        <f t="shared" ref="H970:H1023" si="31">(E970-G970)/G970</f>
        <v>-0.89</v>
      </c>
    </row>
    <row r="971" ht="15" spans="1:8">
      <c r="A971" s="218">
        <v>2140114</v>
      </c>
      <c r="B971" s="98" t="s">
        <v>839</v>
      </c>
      <c r="C971" s="216"/>
      <c r="D971" s="216"/>
      <c r="E971" s="158">
        <v>0</v>
      </c>
      <c r="F971" s="104"/>
      <c r="G971" s="158">
        <v>0</v>
      </c>
      <c r="H971" s="104"/>
    </row>
    <row r="972" ht="15" spans="1:8">
      <c r="A972" s="218">
        <v>2140122</v>
      </c>
      <c r="B972" s="98" t="s">
        <v>840</v>
      </c>
      <c r="C972" s="216"/>
      <c r="D972" s="216"/>
      <c r="E972" s="158">
        <v>0</v>
      </c>
      <c r="F972" s="104"/>
      <c r="G972" s="158">
        <v>0</v>
      </c>
      <c r="H972" s="104"/>
    </row>
    <row r="973" ht="15" spans="1:8">
      <c r="A973" s="218">
        <v>2140123</v>
      </c>
      <c r="B973" s="98" t="s">
        <v>841</v>
      </c>
      <c r="C973" s="216"/>
      <c r="D973" s="216"/>
      <c r="E973" s="158">
        <v>0</v>
      </c>
      <c r="F973" s="104"/>
      <c r="G973" s="158">
        <v>0</v>
      </c>
      <c r="H973" s="104"/>
    </row>
    <row r="974" ht="15" spans="1:8">
      <c r="A974" s="218">
        <v>2140127</v>
      </c>
      <c r="B974" s="98" t="s">
        <v>842</v>
      </c>
      <c r="C974" s="216"/>
      <c r="D974" s="216"/>
      <c r="E974" s="158">
        <v>0</v>
      </c>
      <c r="F974" s="104"/>
      <c r="G974" s="158">
        <v>0</v>
      </c>
      <c r="H974" s="104"/>
    </row>
    <row r="975" ht="15" spans="1:8">
      <c r="A975" s="218">
        <v>2140128</v>
      </c>
      <c r="B975" s="98" t="s">
        <v>843</v>
      </c>
      <c r="C975" s="216"/>
      <c r="D975" s="216"/>
      <c r="E975" s="158">
        <v>0</v>
      </c>
      <c r="F975" s="104"/>
      <c r="G975" s="158">
        <v>0</v>
      </c>
      <c r="H975" s="104"/>
    </row>
    <row r="976" ht="15" spans="1:8">
      <c r="A976" s="218">
        <v>2140129</v>
      </c>
      <c r="B976" s="98" t="s">
        <v>844</v>
      </c>
      <c r="C976" s="216"/>
      <c r="D976" s="216"/>
      <c r="E976" s="158">
        <v>0</v>
      </c>
      <c r="F976" s="104"/>
      <c r="G976" s="158">
        <v>0</v>
      </c>
      <c r="H976" s="104"/>
    </row>
    <row r="977" ht="15" spans="1:8">
      <c r="A977" s="218">
        <v>2140130</v>
      </c>
      <c r="B977" s="98" t="s">
        <v>845</v>
      </c>
      <c r="C977" s="216"/>
      <c r="D977" s="216"/>
      <c r="E977" s="158">
        <v>0</v>
      </c>
      <c r="F977" s="104"/>
      <c r="G977" s="158">
        <v>0</v>
      </c>
      <c r="H977" s="104"/>
    </row>
    <row r="978" ht="15" spans="1:8">
      <c r="A978" s="218">
        <v>2140131</v>
      </c>
      <c r="B978" s="98" t="s">
        <v>846</v>
      </c>
      <c r="C978" s="216"/>
      <c r="D978" s="216"/>
      <c r="E978" s="158">
        <v>20</v>
      </c>
      <c r="F978" s="104"/>
      <c r="G978" s="158">
        <v>100</v>
      </c>
      <c r="H978" s="104">
        <f t="shared" si="31"/>
        <v>-0.8</v>
      </c>
    </row>
    <row r="979" ht="15" spans="1:8">
      <c r="A979" s="218">
        <v>2140133</v>
      </c>
      <c r="B979" s="98" t="s">
        <v>847</v>
      </c>
      <c r="C979" s="216"/>
      <c r="D979" s="216"/>
      <c r="E979" s="158">
        <v>0</v>
      </c>
      <c r="F979" s="104"/>
      <c r="G979" s="158">
        <v>0</v>
      </c>
      <c r="H979" s="104"/>
    </row>
    <row r="980" ht="15" spans="1:8">
      <c r="A980" s="218">
        <v>2140136</v>
      </c>
      <c r="B980" s="98" t="s">
        <v>848</v>
      </c>
      <c r="C980" s="216"/>
      <c r="D980" s="216"/>
      <c r="E980" s="158">
        <v>0</v>
      </c>
      <c r="F980" s="104"/>
      <c r="G980" s="158">
        <v>40</v>
      </c>
      <c r="H980" s="104">
        <f t="shared" si="31"/>
        <v>-1</v>
      </c>
    </row>
    <row r="981" ht="15" spans="1:8">
      <c r="A981" s="218">
        <v>2140138</v>
      </c>
      <c r="B981" s="98" t="s">
        <v>849</v>
      </c>
      <c r="C981" s="216"/>
      <c r="D981" s="216"/>
      <c r="E981" s="158">
        <v>0</v>
      </c>
      <c r="F981" s="104"/>
      <c r="G981" s="158">
        <v>0</v>
      </c>
      <c r="H981" s="104"/>
    </row>
    <row r="982" ht="15" spans="1:8">
      <c r="A982" s="218">
        <v>2140199</v>
      </c>
      <c r="B982" s="98" t="s">
        <v>850</v>
      </c>
      <c r="C982" s="216"/>
      <c r="D982" s="216"/>
      <c r="E982" s="158">
        <v>1067</v>
      </c>
      <c r="F982" s="104"/>
      <c r="G982" s="158">
        <v>1090</v>
      </c>
      <c r="H982" s="104">
        <f t="shared" si="31"/>
        <v>-0.0211009174311927</v>
      </c>
    </row>
    <row r="983" ht="15" spans="1:8">
      <c r="A983" s="217">
        <v>21402</v>
      </c>
      <c r="B983" s="136" t="s">
        <v>851</v>
      </c>
      <c r="C983" s="216">
        <v>12</v>
      </c>
      <c r="D983" s="216">
        <v>12</v>
      </c>
      <c r="E983" s="158">
        <v>12</v>
      </c>
      <c r="F983" s="104">
        <f t="shared" si="30"/>
        <v>1</v>
      </c>
      <c r="G983" s="158">
        <v>2</v>
      </c>
      <c r="H983" s="104">
        <f t="shared" si="31"/>
        <v>5</v>
      </c>
    </row>
    <row r="984" ht="15" spans="1:8">
      <c r="A984" s="218">
        <v>2140201</v>
      </c>
      <c r="B984" s="98" t="s">
        <v>105</v>
      </c>
      <c r="C984" s="216"/>
      <c r="D984" s="216"/>
      <c r="E984" s="158">
        <v>0</v>
      </c>
      <c r="F984" s="104"/>
      <c r="G984" s="158">
        <v>0</v>
      </c>
      <c r="H984" s="104"/>
    </row>
    <row r="985" ht="15" spans="1:8">
      <c r="A985" s="218">
        <v>2140202</v>
      </c>
      <c r="B985" s="98" t="s">
        <v>106</v>
      </c>
      <c r="C985" s="216"/>
      <c r="D985" s="216"/>
      <c r="E985" s="158">
        <v>0</v>
      </c>
      <c r="F985" s="104"/>
      <c r="G985" s="158">
        <v>0</v>
      </c>
      <c r="H985" s="104"/>
    </row>
    <row r="986" ht="15" spans="1:8">
      <c r="A986" s="218">
        <v>2140203</v>
      </c>
      <c r="B986" s="98" t="s">
        <v>107</v>
      </c>
      <c r="C986" s="216"/>
      <c r="D986" s="216"/>
      <c r="E986" s="158">
        <v>0</v>
      </c>
      <c r="F986" s="104"/>
      <c r="G986" s="158">
        <v>0</v>
      </c>
      <c r="H986" s="104"/>
    </row>
    <row r="987" ht="15" spans="1:8">
      <c r="A987" s="218">
        <v>2140204</v>
      </c>
      <c r="B987" s="98" t="s">
        <v>852</v>
      </c>
      <c r="C987" s="216"/>
      <c r="D987" s="216"/>
      <c r="E987" s="158">
        <v>0</v>
      </c>
      <c r="F987" s="104"/>
      <c r="G987" s="158">
        <v>0</v>
      </c>
      <c r="H987" s="104"/>
    </row>
    <row r="988" ht="15" spans="1:8">
      <c r="A988" s="218">
        <v>2140205</v>
      </c>
      <c r="B988" s="98" t="s">
        <v>853</v>
      </c>
      <c r="C988" s="216"/>
      <c r="D988" s="216"/>
      <c r="E988" s="158">
        <v>0</v>
      </c>
      <c r="F988" s="104"/>
      <c r="G988" s="158">
        <v>0</v>
      </c>
      <c r="H988" s="104"/>
    </row>
    <row r="989" ht="15" spans="1:8">
      <c r="A989" s="218">
        <v>2140206</v>
      </c>
      <c r="B989" s="98" t="s">
        <v>854</v>
      </c>
      <c r="C989" s="216"/>
      <c r="D989" s="216"/>
      <c r="E989" s="158">
        <v>0</v>
      </c>
      <c r="F989" s="104"/>
      <c r="G989" s="158">
        <v>0</v>
      </c>
      <c r="H989" s="104"/>
    </row>
    <row r="990" ht="15" spans="1:8">
      <c r="A990" s="218">
        <v>2140207</v>
      </c>
      <c r="B990" s="98" t="s">
        <v>855</v>
      </c>
      <c r="C990" s="216"/>
      <c r="D990" s="216"/>
      <c r="E990" s="158">
        <v>0</v>
      </c>
      <c r="F990" s="104"/>
      <c r="G990" s="158">
        <v>0</v>
      </c>
      <c r="H990" s="104"/>
    </row>
    <row r="991" ht="15" spans="1:8">
      <c r="A991" s="218">
        <v>2140208</v>
      </c>
      <c r="B991" s="98" t="s">
        <v>856</v>
      </c>
      <c r="C991" s="216"/>
      <c r="D991" s="216"/>
      <c r="E991" s="158">
        <v>0</v>
      </c>
      <c r="F991" s="104"/>
      <c r="G991" s="158">
        <v>0</v>
      </c>
      <c r="H991" s="104"/>
    </row>
    <row r="992" ht="15" spans="1:8">
      <c r="A992" s="218">
        <v>2140299</v>
      </c>
      <c r="B992" s="98" t="s">
        <v>857</v>
      </c>
      <c r="C992" s="216"/>
      <c r="D992" s="216"/>
      <c r="E992" s="158">
        <v>12</v>
      </c>
      <c r="F992" s="104"/>
      <c r="G992" s="158">
        <v>2</v>
      </c>
      <c r="H992" s="104">
        <f t="shared" si="31"/>
        <v>5</v>
      </c>
    </row>
    <row r="993" ht="15" spans="1:8">
      <c r="A993" s="217">
        <v>21403</v>
      </c>
      <c r="B993" s="136" t="s">
        <v>858</v>
      </c>
      <c r="C993" s="216"/>
      <c r="D993" s="216"/>
      <c r="E993" s="158"/>
      <c r="F993" s="104"/>
      <c r="G993" s="158">
        <v>0</v>
      </c>
      <c r="H993" s="104"/>
    </row>
    <row r="994" ht="15" spans="1:8">
      <c r="A994" s="218">
        <v>2140301</v>
      </c>
      <c r="B994" s="98" t="s">
        <v>105</v>
      </c>
      <c r="C994" s="216"/>
      <c r="D994" s="216"/>
      <c r="E994" s="158"/>
      <c r="F994" s="104"/>
      <c r="G994" s="158">
        <v>0</v>
      </c>
      <c r="H994" s="104"/>
    </row>
    <row r="995" ht="15" spans="1:8">
      <c r="A995" s="218">
        <v>2140302</v>
      </c>
      <c r="B995" s="98" t="s">
        <v>106</v>
      </c>
      <c r="C995" s="216"/>
      <c r="D995" s="216"/>
      <c r="E995" s="158"/>
      <c r="F995" s="104"/>
      <c r="G995" s="158">
        <v>0</v>
      </c>
      <c r="H995" s="104"/>
    </row>
    <row r="996" ht="15" spans="1:8">
      <c r="A996" s="218">
        <v>2140303</v>
      </c>
      <c r="B996" s="98" t="s">
        <v>107</v>
      </c>
      <c r="C996" s="216"/>
      <c r="D996" s="216"/>
      <c r="E996" s="158"/>
      <c r="F996" s="104"/>
      <c r="G996" s="158">
        <v>0</v>
      </c>
      <c r="H996" s="104"/>
    </row>
    <row r="997" ht="15" spans="1:8">
      <c r="A997" s="218">
        <v>2140304</v>
      </c>
      <c r="B997" s="98" t="s">
        <v>859</v>
      </c>
      <c r="C997" s="216"/>
      <c r="D997" s="216"/>
      <c r="E997" s="158"/>
      <c r="F997" s="104"/>
      <c r="G997" s="158">
        <v>0</v>
      </c>
      <c r="H997" s="104"/>
    </row>
    <row r="998" ht="15" spans="1:8">
      <c r="A998" s="218">
        <v>2140305</v>
      </c>
      <c r="B998" s="98" t="s">
        <v>860</v>
      </c>
      <c r="C998" s="216"/>
      <c r="D998" s="216"/>
      <c r="E998" s="158"/>
      <c r="F998" s="104"/>
      <c r="G998" s="158">
        <v>0</v>
      </c>
      <c r="H998" s="104"/>
    </row>
    <row r="999" ht="15" spans="1:8">
      <c r="A999" s="218">
        <v>2140306</v>
      </c>
      <c r="B999" s="98" t="s">
        <v>861</v>
      </c>
      <c r="C999" s="216"/>
      <c r="D999" s="216"/>
      <c r="E999" s="158"/>
      <c r="F999" s="104"/>
      <c r="G999" s="158">
        <v>0</v>
      </c>
      <c r="H999" s="104"/>
    </row>
    <row r="1000" ht="15" spans="1:8">
      <c r="A1000" s="218">
        <v>2140307</v>
      </c>
      <c r="B1000" s="98" t="s">
        <v>862</v>
      </c>
      <c r="C1000" s="216"/>
      <c r="D1000" s="216"/>
      <c r="E1000" s="158"/>
      <c r="F1000" s="104"/>
      <c r="G1000" s="158">
        <v>0</v>
      </c>
      <c r="H1000" s="104"/>
    </row>
    <row r="1001" ht="15" spans="1:8">
      <c r="A1001" s="218">
        <v>2140308</v>
      </c>
      <c r="B1001" s="98" t="s">
        <v>863</v>
      </c>
      <c r="C1001" s="216"/>
      <c r="D1001" s="216"/>
      <c r="E1001" s="158"/>
      <c r="F1001" s="104"/>
      <c r="G1001" s="158">
        <v>0</v>
      </c>
      <c r="H1001" s="104"/>
    </row>
    <row r="1002" ht="15" spans="1:8">
      <c r="A1002" s="218">
        <v>2140399</v>
      </c>
      <c r="B1002" s="98" t="s">
        <v>864</v>
      </c>
      <c r="C1002" s="216"/>
      <c r="D1002" s="216"/>
      <c r="E1002" s="158"/>
      <c r="F1002" s="104"/>
      <c r="G1002" s="158">
        <v>0</v>
      </c>
      <c r="H1002" s="104"/>
    </row>
    <row r="1003" ht="15" spans="1:8">
      <c r="A1003" s="217">
        <v>21404</v>
      </c>
      <c r="B1003" s="136" t="s">
        <v>865</v>
      </c>
      <c r="C1003" s="216"/>
      <c r="D1003" s="158"/>
      <c r="E1003" s="158"/>
      <c r="F1003" s="104"/>
      <c r="G1003" s="158">
        <v>589</v>
      </c>
      <c r="H1003" s="104">
        <f t="shared" si="31"/>
        <v>-1</v>
      </c>
    </row>
    <row r="1004" ht="15" spans="1:8">
      <c r="A1004" s="218">
        <v>2140401</v>
      </c>
      <c r="B1004" s="98" t="s">
        <v>866</v>
      </c>
      <c r="C1004" s="216"/>
      <c r="D1004" s="216"/>
      <c r="E1004" s="158"/>
      <c r="F1004" s="104"/>
      <c r="G1004" s="158">
        <v>4</v>
      </c>
      <c r="H1004" s="104">
        <f t="shared" si="31"/>
        <v>-1</v>
      </c>
    </row>
    <row r="1005" ht="15" spans="1:8">
      <c r="A1005" s="218">
        <v>2140402</v>
      </c>
      <c r="B1005" s="98" t="s">
        <v>867</v>
      </c>
      <c r="C1005" s="216"/>
      <c r="D1005" s="216"/>
      <c r="E1005" s="158"/>
      <c r="F1005" s="104"/>
      <c r="G1005" s="158">
        <v>0</v>
      </c>
      <c r="H1005" s="104"/>
    </row>
    <row r="1006" ht="15" spans="1:8">
      <c r="A1006" s="218">
        <v>2140403</v>
      </c>
      <c r="B1006" s="98" t="s">
        <v>868</v>
      </c>
      <c r="C1006" s="216"/>
      <c r="D1006" s="216"/>
      <c r="E1006" s="158"/>
      <c r="F1006" s="104"/>
      <c r="G1006" s="158">
        <v>0</v>
      </c>
      <c r="H1006" s="104"/>
    </row>
    <row r="1007" ht="15" spans="1:8">
      <c r="A1007" s="218">
        <v>2140499</v>
      </c>
      <c r="B1007" s="98" t="s">
        <v>869</v>
      </c>
      <c r="C1007" s="216"/>
      <c r="D1007" s="216"/>
      <c r="E1007" s="158"/>
      <c r="F1007" s="104"/>
      <c r="G1007" s="158">
        <v>585</v>
      </c>
      <c r="H1007" s="104">
        <f t="shared" si="31"/>
        <v>-1</v>
      </c>
    </row>
    <row r="1008" ht="15" spans="1:8">
      <c r="A1008" s="217">
        <v>21405</v>
      </c>
      <c r="B1008" s="136" t="s">
        <v>870</v>
      </c>
      <c r="C1008" s="216"/>
      <c r="D1008" s="216"/>
      <c r="E1008" s="158"/>
      <c r="F1008" s="104"/>
      <c r="G1008" s="158">
        <v>0</v>
      </c>
      <c r="H1008" s="104"/>
    </row>
    <row r="1009" ht="15" spans="1:8">
      <c r="A1009" s="218">
        <v>2140501</v>
      </c>
      <c r="B1009" s="98" t="s">
        <v>105</v>
      </c>
      <c r="C1009" s="216"/>
      <c r="D1009" s="216"/>
      <c r="E1009" s="158"/>
      <c r="F1009" s="104"/>
      <c r="G1009" s="158">
        <v>0</v>
      </c>
      <c r="H1009" s="104"/>
    </row>
    <row r="1010" ht="15" spans="1:8">
      <c r="A1010" s="218">
        <v>2140502</v>
      </c>
      <c r="B1010" s="98" t="s">
        <v>106</v>
      </c>
      <c r="C1010" s="216"/>
      <c r="D1010" s="216"/>
      <c r="E1010" s="158"/>
      <c r="F1010" s="104"/>
      <c r="G1010" s="158">
        <v>0</v>
      </c>
      <c r="H1010" s="104"/>
    </row>
    <row r="1011" ht="15" spans="1:8">
      <c r="A1011" s="218">
        <v>2140503</v>
      </c>
      <c r="B1011" s="98" t="s">
        <v>107</v>
      </c>
      <c r="C1011" s="216"/>
      <c r="D1011" s="216"/>
      <c r="E1011" s="158"/>
      <c r="F1011" s="104"/>
      <c r="G1011" s="158">
        <v>0</v>
      </c>
      <c r="H1011" s="104"/>
    </row>
    <row r="1012" ht="15" spans="1:8">
      <c r="A1012" s="218">
        <v>2140504</v>
      </c>
      <c r="B1012" s="98" t="s">
        <v>856</v>
      </c>
      <c r="C1012" s="216"/>
      <c r="D1012" s="216"/>
      <c r="E1012" s="158"/>
      <c r="F1012" s="104"/>
      <c r="G1012" s="158">
        <v>0</v>
      </c>
      <c r="H1012" s="104"/>
    </row>
    <row r="1013" ht="15" spans="1:8">
      <c r="A1013" s="218">
        <v>2140505</v>
      </c>
      <c r="B1013" s="98" t="s">
        <v>871</v>
      </c>
      <c r="C1013" s="216"/>
      <c r="D1013" s="216"/>
      <c r="E1013" s="158"/>
      <c r="F1013" s="104"/>
      <c r="G1013" s="158">
        <v>0</v>
      </c>
      <c r="H1013" s="104"/>
    </row>
    <row r="1014" ht="15" spans="1:8">
      <c r="A1014" s="218">
        <v>2140599</v>
      </c>
      <c r="B1014" s="98" t="s">
        <v>872</v>
      </c>
      <c r="C1014" s="216"/>
      <c r="D1014" s="216"/>
      <c r="E1014" s="158"/>
      <c r="F1014" s="104"/>
      <c r="G1014" s="158">
        <v>0</v>
      </c>
      <c r="H1014" s="104"/>
    </row>
    <row r="1015" ht="15" spans="1:8">
      <c r="A1015" s="217">
        <v>21406</v>
      </c>
      <c r="B1015" s="136" t="s">
        <v>873</v>
      </c>
      <c r="C1015" s="216">
        <v>3076</v>
      </c>
      <c r="D1015" s="158">
        <v>3169</v>
      </c>
      <c r="E1015" s="158">
        <v>3169</v>
      </c>
      <c r="F1015" s="104">
        <f t="shared" si="30"/>
        <v>1</v>
      </c>
      <c r="G1015" s="158">
        <v>30</v>
      </c>
      <c r="H1015" s="104">
        <f t="shared" si="31"/>
        <v>104.633333333333</v>
      </c>
    </row>
    <row r="1016" ht="15" spans="1:8">
      <c r="A1016" s="218">
        <v>2140601</v>
      </c>
      <c r="B1016" s="98" t="s">
        <v>874</v>
      </c>
      <c r="C1016" s="216"/>
      <c r="D1016" s="216"/>
      <c r="E1016" s="158">
        <v>2680</v>
      </c>
      <c r="F1016" s="104"/>
      <c r="G1016" s="158">
        <v>30</v>
      </c>
      <c r="H1016" s="104">
        <f t="shared" si="31"/>
        <v>88.3333333333333</v>
      </c>
    </row>
    <row r="1017" ht="15" spans="1:8">
      <c r="A1017" s="218">
        <v>2140602</v>
      </c>
      <c r="B1017" s="98" t="s">
        <v>875</v>
      </c>
      <c r="C1017" s="216"/>
      <c r="D1017" s="216"/>
      <c r="E1017" s="158">
        <v>0</v>
      </c>
      <c r="F1017" s="104"/>
      <c r="G1017" s="158">
        <v>0</v>
      </c>
      <c r="H1017" s="104"/>
    </row>
    <row r="1018" ht="15" spans="1:8">
      <c r="A1018" s="218">
        <v>2140603</v>
      </c>
      <c r="B1018" s="98" t="s">
        <v>876</v>
      </c>
      <c r="C1018" s="216"/>
      <c r="D1018" s="216"/>
      <c r="E1018" s="158">
        <v>0</v>
      </c>
      <c r="F1018" s="104"/>
      <c r="G1018" s="158">
        <v>0</v>
      </c>
      <c r="H1018" s="104"/>
    </row>
    <row r="1019" ht="15" spans="1:8">
      <c r="A1019" s="218">
        <v>2140699</v>
      </c>
      <c r="B1019" s="98" t="s">
        <v>877</v>
      </c>
      <c r="C1019" s="216"/>
      <c r="D1019" s="216"/>
      <c r="E1019" s="158">
        <v>489</v>
      </c>
      <c r="F1019" s="104"/>
      <c r="G1019" s="158">
        <v>0</v>
      </c>
      <c r="H1019" s="104"/>
    </row>
    <row r="1020" ht="15" spans="1:8">
      <c r="A1020" s="217">
        <v>21499</v>
      </c>
      <c r="B1020" s="136" t="s">
        <v>878</v>
      </c>
      <c r="C1020" s="216">
        <v>1032</v>
      </c>
      <c r="D1020" s="158">
        <v>1371</v>
      </c>
      <c r="E1020" s="158">
        <v>1371</v>
      </c>
      <c r="F1020" s="104">
        <f t="shared" ref="F1020:F1081" si="32">E1020/D1020</f>
        <v>1</v>
      </c>
      <c r="G1020" s="158">
        <v>833</v>
      </c>
      <c r="H1020" s="104">
        <f t="shared" si="31"/>
        <v>0.645858343337335</v>
      </c>
    </row>
    <row r="1021" ht="15" spans="1:8">
      <c r="A1021" s="218">
        <v>2149901</v>
      </c>
      <c r="B1021" s="98" t="s">
        <v>879</v>
      </c>
      <c r="C1021" s="216"/>
      <c r="D1021" s="216"/>
      <c r="E1021" s="223">
        <v>393</v>
      </c>
      <c r="F1021" s="104"/>
      <c r="G1021" s="223">
        <v>520</v>
      </c>
      <c r="H1021" s="104">
        <f t="shared" si="31"/>
        <v>-0.244230769230769</v>
      </c>
    </row>
    <row r="1022" ht="15" spans="1:8">
      <c r="A1022" s="218">
        <v>2149999</v>
      </c>
      <c r="B1022" s="98" t="s">
        <v>880</v>
      </c>
      <c r="C1022" s="216"/>
      <c r="D1022" s="216"/>
      <c r="E1022" s="223">
        <v>978</v>
      </c>
      <c r="F1022" s="104"/>
      <c r="G1022" s="223">
        <v>313</v>
      </c>
      <c r="H1022" s="104">
        <f t="shared" si="31"/>
        <v>2.12460063897764</v>
      </c>
    </row>
    <row r="1023" ht="15" spans="1:8">
      <c r="A1023" s="217">
        <v>215</v>
      </c>
      <c r="B1023" s="136" t="s">
        <v>881</v>
      </c>
      <c r="C1023" s="216">
        <v>27000</v>
      </c>
      <c r="D1023" s="158">
        <v>20822</v>
      </c>
      <c r="E1023" s="158">
        <v>20764</v>
      </c>
      <c r="F1023" s="104">
        <f t="shared" si="32"/>
        <v>0.997214484679666</v>
      </c>
      <c r="G1023" s="158">
        <v>19182</v>
      </c>
      <c r="H1023" s="104">
        <f t="shared" si="31"/>
        <v>0.082473151913252</v>
      </c>
    </row>
    <row r="1024" ht="15" spans="1:8">
      <c r="A1024" s="217">
        <v>21501</v>
      </c>
      <c r="B1024" s="136" t="s">
        <v>882</v>
      </c>
      <c r="C1024" s="216">
        <v>11</v>
      </c>
      <c r="D1024" s="158">
        <v>11</v>
      </c>
      <c r="E1024" s="158">
        <v>11</v>
      </c>
      <c r="F1024" s="104"/>
      <c r="G1024" s="158"/>
      <c r="H1024" s="104"/>
    </row>
    <row r="1025" ht="15" spans="1:8">
      <c r="A1025" s="218">
        <v>2150101</v>
      </c>
      <c r="B1025" s="98" t="s">
        <v>105</v>
      </c>
      <c r="C1025" s="216"/>
      <c r="D1025" s="216"/>
      <c r="E1025" s="158">
        <v>1</v>
      </c>
      <c r="F1025" s="104"/>
      <c r="G1025" s="158">
        <v>0</v>
      </c>
      <c r="H1025" s="104"/>
    </row>
    <row r="1026" ht="15" spans="1:8">
      <c r="A1026" s="218">
        <v>2150102</v>
      </c>
      <c r="B1026" s="98" t="s">
        <v>106</v>
      </c>
      <c r="C1026" s="216"/>
      <c r="D1026" s="216"/>
      <c r="E1026" s="158">
        <v>10</v>
      </c>
      <c r="F1026" s="104"/>
      <c r="G1026" s="158">
        <v>0</v>
      </c>
      <c r="H1026" s="104"/>
    </row>
    <row r="1027" ht="15" spans="1:8">
      <c r="A1027" s="218">
        <v>2150103</v>
      </c>
      <c r="B1027" s="98" t="s">
        <v>107</v>
      </c>
      <c r="C1027" s="216"/>
      <c r="D1027" s="216"/>
      <c r="E1027" s="158">
        <v>0</v>
      </c>
      <c r="F1027" s="104"/>
      <c r="G1027" s="158">
        <v>0</v>
      </c>
      <c r="H1027" s="104"/>
    </row>
    <row r="1028" ht="15" spans="1:8">
      <c r="A1028" s="218">
        <v>2150104</v>
      </c>
      <c r="B1028" s="98" t="s">
        <v>883</v>
      </c>
      <c r="C1028" s="216"/>
      <c r="D1028" s="216"/>
      <c r="E1028" s="158">
        <v>0</v>
      </c>
      <c r="F1028" s="104"/>
      <c r="G1028" s="158">
        <v>0</v>
      </c>
      <c r="H1028" s="104"/>
    </row>
    <row r="1029" ht="15" spans="1:8">
      <c r="A1029" s="218">
        <v>2150105</v>
      </c>
      <c r="B1029" s="98" t="s">
        <v>884</v>
      </c>
      <c r="C1029" s="216"/>
      <c r="D1029" s="216"/>
      <c r="E1029" s="158">
        <v>0</v>
      </c>
      <c r="F1029" s="104"/>
      <c r="G1029" s="158">
        <v>0</v>
      </c>
      <c r="H1029" s="104"/>
    </row>
    <row r="1030" ht="15" spans="1:8">
      <c r="A1030" s="218">
        <v>2150106</v>
      </c>
      <c r="B1030" s="98" t="s">
        <v>885</v>
      </c>
      <c r="C1030" s="216"/>
      <c r="D1030" s="216"/>
      <c r="E1030" s="158">
        <v>0</v>
      </c>
      <c r="F1030" s="104"/>
      <c r="G1030" s="158">
        <v>0</v>
      </c>
      <c r="H1030" s="104"/>
    </row>
    <row r="1031" ht="15" spans="1:8">
      <c r="A1031" s="218">
        <v>2150107</v>
      </c>
      <c r="B1031" s="98" t="s">
        <v>886</v>
      </c>
      <c r="C1031" s="216"/>
      <c r="D1031" s="216"/>
      <c r="E1031" s="158">
        <v>0</v>
      </c>
      <c r="F1031" s="104"/>
      <c r="G1031" s="158">
        <v>0</v>
      </c>
      <c r="H1031" s="104"/>
    </row>
    <row r="1032" ht="15" spans="1:8">
      <c r="A1032" s="218">
        <v>2150108</v>
      </c>
      <c r="B1032" s="98" t="s">
        <v>887</v>
      </c>
      <c r="C1032" s="216"/>
      <c r="D1032" s="216"/>
      <c r="E1032" s="158">
        <v>0</v>
      </c>
      <c r="F1032" s="104"/>
      <c r="G1032" s="158">
        <v>0</v>
      </c>
      <c r="H1032" s="104"/>
    </row>
    <row r="1033" ht="15" spans="1:8">
      <c r="A1033" s="218">
        <v>2150199</v>
      </c>
      <c r="B1033" s="98" t="s">
        <v>888</v>
      </c>
      <c r="C1033" s="216"/>
      <c r="D1033" s="216"/>
      <c r="E1033" s="158">
        <v>0</v>
      </c>
      <c r="F1033" s="104"/>
      <c r="G1033" s="158">
        <v>0</v>
      </c>
      <c r="H1033" s="104"/>
    </row>
    <row r="1034" ht="15" spans="1:8">
      <c r="A1034" s="217">
        <v>21502</v>
      </c>
      <c r="B1034" s="136" t="s">
        <v>889</v>
      </c>
      <c r="C1034" s="216">
        <v>0</v>
      </c>
      <c r="D1034" s="216">
        <v>798</v>
      </c>
      <c r="E1034" s="158">
        <v>740</v>
      </c>
      <c r="F1034" s="104">
        <f t="shared" si="32"/>
        <v>0.927318295739348</v>
      </c>
      <c r="G1034" s="158">
        <v>240</v>
      </c>
      <c r="H1034" s="104">
        <f t="shared" ref="H1034:H1090" si="33">(E1034-G1034)/G1034</f>
        <v>2.08333333333333</v>
      </c>
    </row>
    <row r="1035" ht="15" spans="1:8">
      <c r="A1035" s="218">
        <v>2150201</v>
      </c>
      <c r="B1035" s="98" t="s">
        <v>105</v>
      </c>
      <c r="C1035" s="216"/>
      <c r="D1035" s="216"/>
      <c r="E1035" s="158">
        <v>0</v>
      </c>
      <c r="F1035" s="104"/>
      <c r="G1035" s="158">
        <v>0</v>
      </c>
      <c r="H1035" s="104"/>
    </row>
    <row r="1036" ht="15" spans="1:8">
      <c r="A1036" s="218">
        <v>2150202</v>
      </c>
      <c r="B1036" s="98" t="s">
        <v>106</v>
      </c>
      <c r="C1036" s="216"/>
      <c r="D1036" s="216"/>
      <c r="E1036" s="158">
        <v>0</v>
      </c>
      <c r="F1036" s="104"/>
      <c r="G1036" s="158">
        <v>0</v>
      </c>
      <c r="H1036" s="104"/>
    </row>
    <row r="1037" ht="15" spans="1:8">
      <c r="A1037" s="218">
        <v>2150203</v>
      </c>
      <c r="B1037" s="98" t="s">
        <v>107</v>
      </c>
      <c r="C1037" s="216"/>
      <c r="D1037" s="216"/>
      <c r="E1037" s="158">
        <v>0</v>
      </c>
      <c r="F1037" s="104"/>
      <c r="G1037" s="158">
        <v>0</v>
      </c>
      <c r="H1037" s="104"/>
    </row>
    <row r="1038" ht="15" spans="1:8">
      <c r="A1038" s="218">
        <v>2150204</v>
      </c>
      <c r="B1038" s="98" t="s">
        <v>890</v>
      </c>
      <c r="C1038" s="216"/>
      <c r="D1038" s="216"/>
      <c r="E1038" s="158">
        <v>0</v>
      </c>
      <c r="F1038" s="104"/>
      <c r="G1038" s="158">
        <v>0</v>
      </c>
      <c r="H1038" s="104"/>
    </row>
    <row r="1039" ht="15" spans="1:8">
      <c r="A1039" s="218">
        <v>2150205</v>
      </c>
      <c r="B1039" s="98" t="s">
        <v>891</v>
      </c>
      <c r="C1039" s="216"/>
      <c r="D1039" s="216"/>
      <c r="E1039" s="158">
        <v>0</v>
      </c>
      <c r="F1039" s="104"/>
      <c r="G1039" s="158">
        <v>0</v>
      </c>
      <c r="H1039" s="104"/>
    </row>
    <row r="1040" ht="15" spans="1:8">
      <c r="A1040" s="218">
        <v>2150206</v>
      </c>
      <c r="B1040" s="98" t="s">
        <v>892</v>
      </c>
      <c r="C1040" s="216"/>
      <c r="D1040" s="216"/>
      <c r="E1040" s="158">
        <v>0</v>
      </c>
      <c r="F1040" s="104"/>
      <c r="G1040" s="158">
        <v>0</v>
      </c>
      <c r="H1040" s="104"/>
    </row>
    <row r="1041" ht="15" spans="1:8">
      <c r="A1041" s="218">
        <v>2150207</v>
      </c>
      <c r="B1041" s="98" t="s">
        <v>893</v>
      </c>
      <c r="C1041" s="216"/>
      <c r="D1041" s="216"/>
      <c r="E1041" s="158">
        <v>0</v>
      </c>
      <c r="F1041" s="104"/>
      <c r="G1041" s="158">
        <v>0</v>
      </c>
      <c r="H1041" s="104"/>
    </row>
    <row r="1042" ht="15" spans="1:8">
      <c r="A1042" s="218">
        <v>2150208</v>
      </c>
      <c r="B1042" s="98" t="s">
        <v>894</v>
      </c>
      <c r="C1042" s="216"/>
      <c r="D1042" s="216"/>
      <c r="E1042" s="158">
        <v>0</v>
      </c>
      <c r="F1042" s="104"/>
      <c r="G1042" s="158">
        <v>0</v>
      </c>
      <c r="H1042" s="104"/>
    </row>
    <row r="1043" ht="15" spans="1:8">
      <c r="A1043" s="218">
        <v>2150209</v>
      </c>
      <c r="B1043" s="98" t="s">
        <v>895</v>
      </c>
      <c r="C1043" s="216"/>
      <c r="D1043" s="216"/>
      <c r="E1043" s="158">
        <v>0</v>
      </c>
      <c r="F1043" s="104"/>
      <c r="G1043" s="158">
        <v>0</v>
      </c>
      <c r="H1043" s="104"/>
    </row>
    <row r="1044" ht="15" spans="1:8">
      <c r="A1044" s="218">
        <v>2150210</v>
      </c>
      <c r="B1044" s="98" t="s">
        <v>896</v>
      </c>
      <c r="C1044" s="216"/>
      <c r="D1044" s="216"/>
      <c r="E1044" s="158">
        <v>0</v>
      </c>
      <c r="F1044" s="104"/>
      <c r="G1044" s="158">
        <v>0</v>
      </c>
      <c r="H1044" s="104"/>
    </row>
    <row r="1045" ht="15" spans="1:8">
      <c r="A1045" s="218">
        <v>2150212</v>
      </c>
      <c r="B1045" s="98" t="s">
        <v>897</v>
      </c>
      <c r="C1045" s="216"/>
      <c r="D1045" s="216"/>
      <c r="E1045" s="158">
        <v>0</v>
      </c>
      <c r="F1045" s="104"/>
      <c r="G1045" s="158">
        <v>0</v>
      </c>
      <c r="H1045" s="104"/>
    </row>
    <row r="1046" ht="15" spans="1:8">
      <c r="A1046" s="218">
        <v>2150213</v>
      </c>
      <c r="B1046" s="98" t="s">
        <v>898</v>
      </c>
      <c r="C1046" s="216"/>
      <c r="D1046" s="216"/>
      <c r="E1046" s="158">
        <v>0</v>
      </c>
      <c r="F1046" s="104"/>
      <c r="G1046" s="158">
        <v>0</v>
      </c>
      <c r="H1046" s="104"/>
    </row>
    <row r="1047" ht="15" spans="1:8">
      <c r="A1047" s="218">
        <v>2150214</v>
      </c>
      <c r="B1047" s="98" t="s">
        <v>899</v>
      </c>
      <c r="C1047" s="216"/>
      <c r="D1047" s="216"/>
      <c r="E1047" s="158">
        <v>0</v>
      </c>
      <c r="F1047" s="104"/>
      <c r="G1047" s="158">
        <v>0</v>
      </c>
      <c r="H1047" s="104"/>
    </row>
    <row r="1048" ht="15" spans="1:8">
      <c r="A1048" s="218">
        <v>2150215</v>
      </c>
      <c r="B1048" s="98" t="s">
        <v>900</v>
      </c>
      <c r="C1048" s="216"/>
      <c r="D1048" s="216"/>
      <c r="E1048" s="158">
        <v>0</v>
      </c>
      <c r="F1048" s="104"/>
      <c r="G1048" s="158">
        <v>0</v>
      </c>
      <c r="H1048" s="104"/>
    </row>
    <row r="1049" ht="15" spans="1:8">
      <c r="A1049" s="218">
        <v>2150299</v>
      </c>
      <c r="B1049" s="98" t="s">
        <v>901</v>
      </c>
      <c r="C1049" s="216"/>
      <c r="D1049" s="216"/>
      <c r="E1049" s="158">
        <v>740</v>
      </c>
      <c r="F1049" s="104"/>
      <c r="G1049" s="158">
        <v>240</v>
      </c>
      <c r="H1049" s="104">
        <f t="shared" si="33"/>
        <v>2.08333333333333</v>
      </c>
    </row>
    <row r="1050" ht="15" spans="1:8">
      <c r="A1050" s="217">
        <v>21503</v>
      </c>
      <c r="B1050" s="136" t="s">
        <v>902</v>
      </c>
      <c r="C1050" s="216"/>
      <c r="D1050" s="216"/>
      <c r="E1050" s="158">
        <v>0</v>
      </c>
      <c r="F1050" s="104"/>
      <c r="G1050" s="158"/>
      <c r="H1050" s="104"/>
    </row>
    <row r="1051" ht="15" spans="1:8">
      <c r="A1051" s="218">
        <v>2150301</v>
      </c>
      <c r="B1051" s="98" t="s">
        <v>105</v>
      </c>
      <c r="C1051" s="216"/>
      <c r="D1051" s="216"/>
      <c r="E1051" s="158">
        <v>0</v>
      </c>
      <c r="F1051" s="104"/>
      <c r="G1051" s="158"/>
      <c r="H1051" s="104"/>
    </row>
    <row r="1052" ht="15" spans="1:8">
      <c r="A1052" s="218">
        <v>2150302</v>
      </c>
      <c r="B1052" s="98" t="s">
        <v>106</v>
      </c>
      <c r="C1052" s="216"/>
      <c r="D1052" s="216"/>
      <c r="E1052" s="158">
        <v>0</v>
      </c>
      <c r="F1052" s="104"/>
      <c r="G1052" s="158"/>
      <c r="H1052" s="104"/>
    </row>
    <row r="1053" ht="15" spans="1:8">
      <c r="A1053" s="218">
        <v>2150303</v>
      </c>
      <c r="B1053" s="98" t="s">
        <v>107</v>
      </c>
      <c r="C1053" s="216"/>
      <c r="D1053" s="216"/>
      <c r="E1053" s="158">
        <v>0</v>
      </c>
      <c r="F1053" s="104"/>
      <c r="G1053" s="158"/>
      <c r="H1053" s="104"/>
    </row>
    <row r="1054" ht="15" spans="1:8">
      <c r="A1054" s="218">
        <v>2150399</v>
      </c>
      <c r="B1054" s="98" t="s">
        <v>903</v>
      </c>
      <c r="C1054" s="216"/>
      <c r="D1054" s="216"/>
      <c r="E1054" s="158">
        <v>0</v>
      </c>
      <c r="F1054" s="104"/>
      <c r="G1054" s="158"/>
      <c r="H1054" s="104"/>
    </row>
    <row r="1055" ht="15" spans="1:8">
      <c r="A1055" s="217">
        <v>21505</v>
      </c>
      <c r="B1055" s="136" t="s">
        <v>904</v>
      </c>
      <c r="C1055" s="216">
        <v>800</v>
      </c>
      <c r="D1055" s="158">
        <v>800</v>
      </c>
      <c r="E1055" s="158">
        <v>800</v>
      </c>
      <c r="F1055" s="104">
        <f t="shared" si="32"/>
        <v>1</v>
      </c>
      <c r="G1055" s="158">
        <v>689</v>
      </c>
      <c r="H1055" s="104">
        <f t="shared" si="33"/>
        <v>0.161103047895501</v>
      </c>
    </row>
    <row r="1056" ht="15" spans="1:8">
      <c r="A1056" s="218">
        <v>2150501</v>
      </c>
      <c r="B1056" s="98" t="s">
        <v>105</v>
      </c>
      <c r="C1056" s="216"/>
      <c r="D1056" s="216"/>
      <c r="E1056" s="158">
        <v>478</v>
      </c>
      <c r="F1056" s="104"/>
      <c r="G1056" s="158">
        <v>545</v>
      </c>
      <c r="H1056" s="104">
        <f t="shared" si="33"/>
        <v>-0.122935779816514</v>
      </c>
    </row>
    <row r="1057" ht="15" spans="1:8">
      <c r="A1057" s="218">
        <v>2150502</v>
      </c>
      <c r="B1057" s="98" t="s">
        <v>106</v>
      </c>
      <c r="C1057" s="216"/>
      <c r="D1057" s="216"/>
      <c r="E1057" s="158">
        <v>0</v>
      </c>
      <c r="F1057" s="104"/>
      <c r="G1057" s="158">
        <v>13</v>
      </c>
      <c r="H1057" s="104">
        <f t="shared" si="33"/>
        <v>-1</v>
      </c>
    </row>
    <row r="1058" ht="15" spans="1:8">
      <c r="A1058" s="218">
        <v>2150503</v>
      </c>
      <c r="B1058" s="98" t="s">
        <v>107</v>
      </c>
      <c r="C1058" s="216"/>
      <c r="D1058" s="216"/>
      <c r="E1058" s="158">
        <v>0</v>
      </c>
      <c r="F1058" s="104"/>
      <c r="G1058" s="158">
        <v>18</v>
      </c>
      <c r="H1058" s="104">
        <f t="shared" si="33"/>
        <v>-1</v>
      </c>
    </row>
    <row r="1059" ht="15" spans="1:8">
      <c r="A1059" s="218">
        <v>2150505</v>
      </c>
      <c r="B1059" s="98" t="s">
        <v>905</v>
      </c>
      <c r="C1059" s="216"/>
      <c r="D1059" s="216"/>
      <c r="E1059" s="158">
        <v>0</v>
      </c>
      <c r="F1059" s="104"/>
      <c r="G1059" s="158">
        <v>0</v>
      </c>
      <c r="H1059" s="104"/>
    </row>
    <row r="1060" ht="15" spans="1:8">
      <c r="A1060" s="218">
        <v>2150507</v>
      </c>
      <c r="B1060" s="98" t="s">
        <v>906</v>
      </c>
      <c r="C1060" s="216"/>
      <c r="D1060" s="216"/>
      <c r="E1060" s="158">
        <v>0</v>
      </c>
      <c r="F1060" s="104"/>
      <c r="G1060" s="158">
        <v>0</v>
      </c>
      <c r="H1060" s="104"/>
    </row>
    <row r="1061" ht="15" spans="1:8">
      <c r="A1061" s="218">
        <v>2150508</v>
      </c>
      <c r="B1061" s="98" t="s">
        <v>907</v>
      </c>
      <c r="C1061" s="216"/>
      <c r="D1061" s="216"/>
      <c r="E1061" s="158">
        <v>0</v>
      </c>
      <c r="F1061" s="104"/>
      <c r="G1061" s="158">
        <v>0</v>
      </c>
      <c r="H1061" s="104"/>
    </row>
    <row r="1062" ht="15" spans="1:8">
      <c r="A1062" s="218">
        <v>2150516</v>
      </c>
      <c r="B1062" s="98" t="s">
        <v>908</v>
      </c>
      <c r="C1062" s="216"/>
      <c r="D1062" s="216"/>
      <c r="E1062" s="158">
        <v>0</v>
      </c>
      <c r="F1062" s="104"/>
      <c r="G1062" s="158">
        <v>0</v>
      </c>
      <c r="H1062" s="104"/>
    </row>
    <row r="1063" ht="15" spans="1:8">
      <c r="A1063" s="218">
        <v>2150517</v>
      </c>
      <c r="B1063" s="98" t="s">
        <v>909</v>
      </c>
      <c r="C1063" s="216"/>
      <c r="D1063" s="216"/>
      <c r="E1063" s="158">
        <v>40</v>
      </c>
      <c r="F1063" s="104"/>
      <c r="G1063" s="158">
        <v>0</v>
      </c>
      <c r="H1063" s="104"/>
    </row>
    <row r="1064" ht="15" spans="1:8">
      <c r="A1064" s="218">
        <v>2150550</v>
      </c>
      <c r="B1064" s="98" t="s">
        <v>114</v>
      </c>
      <c r="C1064" s="216"/>
      <c r="D1064" s="216"/>
      <c r="E1064" s="158">
        <v>0</v>
      </c>
      <c r="F1064" s="104"/>
      <c r="G1064" s="158">
        <v>0</v>
      </c>
      <c r="H1064" s="104"/>
    </row>
    <row r="1065" ht="15" spans="1:8">
      <c r="A1065" s="218">
        <v>2150599</v>
      </c>
      <c r="B1065" s="98" t="s">
        <v>910</v>
      </c>
      <c r="C1065" s="216"/>
      <c r="D1065" s="216"/>
      <c r="E1065" s="158">
        <v>282</v>
      </c>
      <c r="F1065" s="104"/>
      <c r="G1065" s="158">
        <v>113</v>
      </c>
      <c r="H1065" s="104">
        <f t="shared" si="33"/>
        <v>1.49557522123894</v>
      </c>
    </row>
    <row r="1066" ht="15" spans="1:8">
      <c r="A1066" s="217">
        <v>21507</v>
      </c>
      <c r="B1066" s="136" t="s">
        <v>911</v>
      </c>
      <c r="C1066" s="216"/>
      <c r="D1066" s="216"/>
      <c r="E1066" s="158">
        <v>0</v>
      </c>
      <c r="F1066" s="104"/>
      <c r="G1066" s="158">
        <v>0</v>
      </c>
      <c r="H1066" s="104"/>
    </row>
    <row r="1067" ht="15" spans="1:8">
      <c r="A1067" s="218">
        <v>2150701</v>
      </c>
      <c r="B1067" s="98" t="s">
        <v>105</v>
      </c>
      <c r="C1067" s="216"/>
      <c r="D1067" s="216"/>
      <c r="E1067" s="158">
        <v>0</v>
      </c>
      <c r="F1067" s="104"/>
      <c r="G1067" s="158">
        <v>0</v>
      </c>
      <c r="H1067" s="104"/>
    </row>
    <row r="1068" ht="15" spans="1:8">
      <c r="A1068" s="218">
        <v>2150702</v>
      </c>
      <c r="B1068" s="98" t="s">
        <v>106</v>
      </c>
      <c r="C1068" s="216"/>
      <c r="D1068" s="216"/>
      <c r="E1068" s="158">
        <v>0</v>
      </c>
      <c r="F1068" s="104"/>
      <c r="G1068" s="158">
        <v>0</v>
      </c>
      <c r="H1068" s="104"/>
    </row>
    <row r="1069" ht="15" spans="1:8">
      <c r="A1069" s="218">
        <v>2150703</v>
      </c>
      <c r="B1069" s="98" t="s">
        <v>107</v>
      </c>
      <c r="C1069" s="216"/>
      <c r="D1069" s="216"/>
      <c r="E1069" s="158">
        <v>0</v>
      </c>
      <c r="F1069" s="104"/>
      <c r="G1069" s="158">
        <v>0</v>
      </c>
      <c r="H1069" s="104"/>
    </row>
    <row r="1070" ht="15" spans="1:8">
      <c r="A1070" s="218">
        <v>2150704</v>
      </c>
      <c r="B1070" s="98" t="s">
        <v>912</v>
      </c>
      <c r="C1070" s="216"/>
      <c r="D1070" s="216"/>
      <c r="E1070" s="158">
        <v>0</v>
      </c>
      <c r="F1070" s="104"/>
      <c r="G1070" s="158">
        <v>0</v>
      </c>
      <c r="H1070" s="104"/>
    </row>
    <row r="1071" ht="15" spans="1:8">
      <c r="A1071" s="218">
        <v>2150705</v>
      </c>
      <c r="B1071" s="98" t="s">
        <v>913</v>
      </c>
      <c r="C1071" s="216"/>
      <c r="D1071" s="216"/>
      <c r="E1071" s="158">
        <v>0</v>
      </c>
      <c r="F1071" s="104"/>
      <c r="G1071" s="158">
        <v>0</v>
      </c>
      <c r="H1071" s="104"/>
    </row>
    <row r="1072" ht="15" spans="1:8">
      <c r="A1072" s="218">
        <v>2150799</v>
      </c>
      <c r="B1072" s="98" t="s">
        <v>914</v>
      </c>
      <c r="C1072" s="216"/>
      <c r="D1072" s="216"/>
      <c r="E1072" s="158">
        <v>0</v>
      </c>
      <c r="F1072" s="104"/>
      <c r="G1072" s="158">
        <v>0</v>
      </c>
      <c r="H1072" s="104"/>
    </row>
    <row r="1073" ht="15" spans="1:8">
      <c r="A1073" s="217">
        <v>21508</v>
      </c>
      <c r="B1073" s="136" t="s">
        <v>915</v>
      </c>
      <c r="C1073" s="216">
        <v>26102</v>
      </c>
      <c r="D1073" s="158">
        <v>18892</v>
      </c>
      <c r="E1073" s="158">
        <v>18892</v>
      </c>
      <c r="F1073" s="104">
        <f t="shared" si="32"/>
        <v>1</v>
      </c>
      <c r="G1073" s="158">
        <v>17544</v>
      </c>
      <c r="H1073" s="104">
        <f t="shared" si="33"/>
        <v>0.0768353853169175</v>
      </c>
    </row>
    <row r="1074" ht="15" spans="1:8">
      <c r="A1074" s="218">
        <v>2150801</v>
      </c>
      <c r="B1074" s="98" t="s">
        <v>105</v>
      </c>
      <c r="C1074" s="216"/>
      <c r="D1074" s="216"/>
      <c r="E1074" s="158">
        <v>0</v>
      </c>
      <c r="F1074" s="104"/>
      <c r="G1074" s="158">
        <v>0</v>
      </c>
      <c r="H1074" s="104"/>
    </row>
    <row r="1075" ht="15" spans="1:8">
      <c r="A1075" s="218">
        <v>2150802</v>
      </c>
      <c r="B1075" s="98" t="s">
        <v>106</v>
      </c>
      <c r="C1075" s="216"/>
      <c r="D1075" s="216"/>
      <c r="E1075" s="158">
        <v>0</v>
      </c>
      <c r="F1075" s="104"/>
      <c r="G1075" s="158">
        <v>0</v>
      </c>
      <c r="H1075" s="104"/>
    </row>
    <row r="1076" ht="15" spans="1:8">
      <c r="A1076" s="218">
        <v>2150803</v>
      </c>
      <c r="B1076" s="98" t="s">
        <v>107</v>
      </c>
      <c r="C1076" s="216"/>
      <c r="D1076" s="216"/>
      <c r="E1076" s="158">
        <v>0</v>
      </c>
      <c r="F1076" s="104"/>
      <c r="G1076" s="158">
        <v>0</v>
      </c>
      <c r="H1076" s="104"/>
    </row>
    <row r="1077" ht="15" spans="1:8">
      <c r="A1077" s="218">
        <v>2150804</v>
      </c>
      <c r="B1077" s="98" t="s">
        <v>916</v>
      </c>
      <c r="C1077" s="216"/>
      <c r="D1077" s="216"/>
      <c r="E1077" s="158">
        <v>0</v>
      </c>
      <c r="F1077" s="104"/>
      <c r="G1077" s="158">
        <v>0</v>
      </c>
      <c r="H1077" s="104"/>
    </row>
    <row r="1078" ht="15" spans="1:8">
      <c r="A1078" s="218">
        <v>2150805</v>
      </c>
      <c r="B1078" s="98" t="s">
        <v>917</v>
      </c>
      <c r="C1078" s="216"/>
      <c r="D1078" s="216"/>
      <c r="E1078" s="158">
        <v>358</v>
      </c>
      <c r="F1078" s="104"/>
      <c r="G1078" s="158">
        <v>85</v>
      </c>
      <c r="H1078" s="104">
        <f t="shared" si="33"/>
        <v>3.21176470588235</v>
      </c>
    </row>
    <row r="1079" ht="15" spans="1:8">
      <c r="A1079" s="218">
        <v>2150806</v>
      </c>
      <c r="B1079" s="98" t="s">
        <v>918</v>
      </c>
      <c r="C1079" s="216"/>
      <c r="D1079" s="216"/>
      <c r="E1079" s="158">
        <v>0</v>
      </c>
      <c r="F1079" s="104"/>
      <c r="G1079" s="158">
        <v>0</v>
      </c>
      <c r="H1079" s="104"/>
    </row>
    <row r="1080" ht="15" spans="1:8">
      <c r="A1080" s="218">
        <v>2150899</v>
      </c>
      <c r="B1080" s="98" t="s">
        <v>919</v>
      </c>
      <c r="C1080" s="216"/>
      <c r="D1080" s="216"/>
      <c r="E1080" s="158">
        <v>18534</v>
      </c>
      <c r="F1080" s="104"/>
      <c r="G1080" s="158">
        <v>17459</v>
      </c>
      <c r="H1080" s="104">
        <f t="shared" si="33"/>
        <v>0.0615728277679134</v>
      </c>
    </row>
    <row r="1081" ht="15" spans="1:8">
      <c r="A1081" s="217">
        <v>21599</v>
      </c>
      <c r="B1081" s="136" t="s">
        <v>920</v>
      </c>
      <c r="C1081" s="216">
        <v>87</v>
      </c>
      <c r="D1081" s="158">
        <v>321</v>
      </c>
      <c r="E1081" s="158">
        <v>321</v>
      </c>
      <c r="F1081" s="104">
        <f t="shared" si="32"/>
        <v>1</v>
      </c>
      <c r="G1081" s="158">
        <v>709</v>
      </c>
      <c r="H1081" s="104">
        <f t="shared" si="33"/>
        <v>-0.547249647390691</v>
      </c>
    </row>
    <row r="1082" ht="15" spans="1:8">
      <c r="A1082" s="218">
        <v>2159901</v>
      </c>
      <c r="B1082" s="98" t="s">
        <v>921</v>
      </c>
      <c r="C1082" s="216"/>
      <c r="D1082" s="216"/>
      <c r="E1082" s="158">
        <v>0</v>
      </c>
      <c r="F1082" s="104"/>
      <c r="G1082" s="158">
        <v>0</v>
      </c>
      <c r="H1082" s="104"/>
    </row>
    <row r="1083" ht="15" spans="1:8">
      <c r="A1083" s="218">
        <v>2159904</v>
      </c>
      <c r="B1083" s="98" t="s">
        <v>922</v>
      </c>
      <c r="C1083" s="216"/>
      <c r="D1083" s="216"/>
      <c r="E1083" s="158">
        <v>3</v>
      </c>
      <c r="F1083" s="104"/>
      <c r="G1083" s="158">
        <v>55</v>
      </c>
      <c r="H1083" s="104">
        <f t="shared" si="33"/>
        <v>-0.945454545454545</v>
      </c>
    </row>
    <row r="1084" ht="15" spans="1:8">
      <c r="A1084" s="218">
        <v>2159905</v>
      </c>
      <c r="B1084" s="98" t="s">
        <v>923</v>
      </c>
      <c r="C1084" s="216"/>
      <c r="D1084" s="216"/>
      <c r="E1084" s="158">
        <v>0</v>
      </c>
      <c r="F1084" s="104"/>
      <c r="G1084" s="158">
        <v>0</v>
      </c>
      <c r="H1084" s="104"/>
    </row>
    <row r="1085" ht="15" spans="1:8">
      <c r="A1085" s="218">
        <v>2159906</v>
      </c>
      <c r="B1085" s="98" t="s">
        <v>924</v>
      </c>
      <c r="C1085" s="216"/>
      <c r="D1085" s="216"/>
      <c r="E1085" s="158">
        <v>0</v>
      </c>
      <c r="F1085" s="104"/>
      <c r="G1085" s="158">
        <v>0</v>
      </c>
      <c r="H1085" s="104"/>
    </row>
    <row r="1086" ht="15" spans="1:8">
      <c r="A1086" s="218">
        <v>2159999</v>
      </c>
      <c r="B1086" s="98" t="s">
        <v>925</v>
      </c>
      <c r="C1086" s="216"/>
      <c r="D1086" s="216"/>
      <c r="E1086" s="158">
        <v>318</v>
      </c>
      <c r="F1086" s="104"/>
      <c r="G1086" s="158">
        <v>654</v>
      </c>
      <c r="H1086" s="104">
        <f t="shared" si="33"/>
        <v>-0.513761467889908</v>
      </c>
    </row>
    <row r="1087" ht="15" spans="1:8">
      <c r="A1087" s="217">
        <v>216</v>
      </c>
      <c r="B1087" s="136" t="s">
        <v>926</v>
      </c>
      <c r="C1087" s="216">
        <v>1080</v>
      </c>
      <c r="D1087" s="158">
        <v>1487</v>
      </c>
      <c r="E1087" s="158">
        <v>1216</v>
      </c>
      <c r="F1087" s="104">
        <f t="shared" ref="F1087:F1134" si="34">E1087/D1087</f>
        <v>0.817753866845999</v>
      </c>
      <c r="G1087" s="158">
        <v>1861</v>
      </c>
      <c r="H1087" s="104">
        <f t="shared" si="33"/>
        <v>-0.346587855991402</v>
      </c>
    </row>
    <row r="1088" ht="15" spans="1:8">
      <c r="A1088" s="217">
        <v>21602</v>
      </c>
      <c r="B1088" s="136" t="s">
        <v>927</v>
      </c>
      <c r="C1088" s="216">
        <v>1060</v>
      </c>
      <c r="D1088" s="158">
        <v>1197</v>
      </c>
      <c r="E1088" s="158">
        <v>1055</v>
      </c>
      <c r="F1088" s="104">
        <f t="shared" si="34"/>
        <v>0.881370091896408</v>
      </c>
      <c r="G1088" s="158">
        <v>1723</v>
      </c>
      <c r="H1088" s="104">
        <f t="shared" si="33"/>
        <v>-0.387695879280325</v>
      </c>
    </row>
    <row r="1089" ht="15" spans="1:8">
      <c r="A1089" s="218">
        <v>2160201</v>
      </c>
      <c r="B1089" s="98" t="s">
        <v>105</v>
      </c>
      <c r="C1089" s="216"/>
      <c r="D1089" s="216"/>
      <c r="E1089" s="158">
        <v>29</v>
      </c>
      <c r="F1089" s="104"/>
      <c r="G1089" s="158">
        <v>88</v>
      </c>
      <c r="H1089" s="104">
        <f t="shared" si="33"/>
        <v>-0.670454545454545</v>
      </c>
    </row>
    <row r="1090" ht="15" spans="1:8">
      <c r="A1090" s="218">
        <v>2160202</v>
      </c>
      <c r="B1090" s="98" t="s">
        <v>106</v>
      </c>
      <c r="C1090" s="216"/>
      <c r="D1090" s="216"/>
      <c r="E1090" s="158">
        <v>0</v>
      </c>
      <c r="F1090" s="104"/>
      <c r="G1090" s="158">
        <v>19</v>
      </c>
      <c r="H1090" s="104">
        <f t="shared" si="33"/>
        <v>-1</v>
      </c>
    </row>
    <row r="1091" ht="15" spans="1:8">
      <c r="A1091" s="218">
        <v>2160203</v>
      </c>
      <c r="B1091" s="98" t="s">
        <v>107</v>
      </c>
      <c r="C1091" s="216"/>
      <c r="D1091" s="216"/>
      <c r="E1091" s="158">
        <v>0</v>
      </c>
      <c r="F1091" s="104"/>
      <c r="G1091" s="158">
        <v>0</v>
      </c>
      <c r="H1091" s="104"/>
    </row>
    <row r="1092" ht="15" spans="1:8">
      <c r="A1092" s="218">
        <v>2160216</v>
      </c>
      <c r="B1092" s="98" t="s">
        <v>928</v>
      </c>
      <c r="C1092" s="216"/>
      <c r="D1092" s="216"/>
      <c r="E1092" s="158">
        <v>0</v>
      </c>
      <c r="F1092" s="104"/>
      <c r="G1092" s="158">
        <v>0</v>
      </c>
      <c r="H1092" s="104"/>
    </row>
    <row r="1093" ht="15" spans="1:8">
      <c r="A1093" s="218">
        <v>2160217</v>
      </c>
      <c r="B1093" s="98" t="s">
        <v>929</v>
      </c>
      <c r="C1093" s="216"/>
      <c r="D1093" s="216"/>
      <c r="E1093" s="158">
        <v>0</v>
      </c>
      <c r="F1093" s="104"/>
      <c r="G1093" s="158">
        <v>0</v>
      </c>
      <c r="H1093" s="104"/>
    </row>
    <row r="1094" ht="15" spans="1:8">
      <c r="A1094" s="218">
        <v>2160218</v>
      </c>
      <c r="B1094" s="98" t="s">
        <v>930</v>
      </c>
      <c r="C1094" s="216"/>
      <c r="D1094" s="216"/>
      <c r="E1094" s="158">
        <v>0</v>
      </c>
      <c r="F1094" s="104"/>
      <c r="G1094" s="158">
        <v>0</v>
      </c>
      <c r="H1094" s="104"/>
    </row>
    <row r="1095" ht="15" spans="1:8">
      <c r="A1095" s="218">
        <v>2160219</v>
      </c>
      <c r="B1095" s="98" t="s">
        <v>931</v>
      </c>
      <c r="C1095" s="216"/>
      <c r="D1095" s="216"/>
      <c r="E1095" s="158">
        <v>0</v>
      </c>
      <c r="F1095" s="104"/>
      <c r="G1095" s="158">
        <v>0</v>
      </c>
      <c r="H1095" s="104"/>
    </row>
    <row r="1096" ht="15" spans="1:8">
      <c r="A1096" s="218">
        <v>2160250</v>
      </c>
      <c r="B1096" s="98" t="s">
        <v>114</v>
      </c>
      <c r="C1096" s="216"/>
      <c r="D1096" s="216"/>
      <c r="E1096" s="158">
        <v>282</v>
      </c>
      <c r="F1096" s="104"/>
      <c r="G1096" s="158">
        <v>228</v>
      </c>
      <c r="H1096" s="104">
        <f t="shared" ref="H1096:H1156" si="35">(E1096-G1096)/G1096</f>
        <v>0.236842105263158</v>
      </c>
    </row>
    <row r="1097" ht="15" spans="1:8">
      <c r="A1097" s="218">
        <v>2160299</v>
      </c>
      <c r="B1097" s="98" t="s">
        <v>932</v>
      </c>
      <c r="C1097" s="216"/>
      <c r="D1097" s="216"/>
      <c r="E1097" s="158">
        <v>744</v>
      </c>
      <c r="F1097" s="104"/>
      <c r="G1097" s="158">
        <v>1388</v>
      </c>
      <c r="H1097" s="104">
        <f t="shared" si="35"/>
        <v>-0.463976945244957</v>
      </c>
    </row>
    <row r="1098" ht="15" spans="1:8">
      <c r="A1098" s="217">
        <v>21606</v>
      </c>
      <c r="B1098" s="136" t="s">
        <v>933</v>
      </c>
      <c r="C1098" s="216">
        <v>20</v>
      </c>
      <c r="D1098" s="158">
        <v>20</v>
      </c>
      <c r="E1098" s="158">
        <v>20</v>
      </c>
      <c r="F1098" s="104">
        <f t="shared" si="34"/>
        <v>1</v>
      </c>
      <c r="G1098" s="158">
        <v>112</v>
      </c>
      <c r="H1098" s="104">
        <f t="shared" si="35"/>
        <v>-0.821428571428571</v>
      </c>
    </row>
    <row r="1099" ht="15" spans="1:8">
      <c r="A1099" s="218">
        <v>2160601</v>
      </c>
      <c r="B1099" s="98" t="s">
        <v>105</v>
      </c>
      <c r="C1099" s="216"/>
      <c r="D1099" s="216"/>
      <c r="E1099" s="158">
        <v>0</v>
      </c>
      <c r="F1099" s="104"/>
      <c r="G1099" s="158">
        <v>0</v>
      </c>
      <c r="H1099" s="104"/>
    </row>
    <row r="1100" ht="15" spans="1:8">
      <c r="A1100" s="218">
        <v>2160602</v>
      </c>
      <c r="B1100" s="98" t="s">
        <v>106</v>
      </c>
      <c r="C1100" s="216"/>
      <c r="D1100" s="216"/>
      <c r="E1100" s="158">
        <v>0</v>
      </c>
      <c r="F1100" s="104"/>
      <c r="G1100" s="158">
        <v>0</v>
      </c>
      <c r="H1100" s="104"/>
    </row>
    <row r="1101" ht="15" spans="1:8">
      <c r="A1101" s="218">
        <v>2160603</v>
      </c>
      <c r="B1101" s="98" t="s">
        <v>107</v>
      </c>
      <c r="C1101" s="216"/>
      <c r="D1101" s="216"/>
      <c r="E1101" s="158">
        <v>0</v>
      </c>
      <c r="F1101" s="104"/>
      <c r="G1101" s="158">
        <v>0</v>
      </c>
      <c r="H1101" s="104"/>
    </row>
    <row r="1102" ht="15" spans="1:8">
      <c r="A1102" s="218">
        <v>2160607</v>
      </c>
      <c r="B1102" s="98" t="s">
        <v>934</v>
      </c>
      <c r="C1102" s="216"/>
      <c r="D1102" s="216"/>
      <c r="E1102" s="158">
        <v>0</v>
      </c>
      <c r="F1102" s="104"/>
      <c r="G1102" s="158">
        <v>0</v>
      </c>
      <c r="H1102" s="104"/>
    </row>
    <row r="1103" ht="15" spans="1:8">
      <c r="A1103" s="218">
        <v>2160699</v>
      </c>
      <c r="B1103" s="98" t="s">
        <v>935</v>
      </c>
      <c r="C1103" s="216"/>
      <c r="D1103" s="216"/>
      <c r="E1103" s="158">
        <v>20</v>
      </c>
      <c r="F1103" s="104"/>
      <c r="G1103" s="158">
        <v>112</v>
      </c>
      <c r="H1103" s="104">
        <f t="shared" si="35"/>
        <v>-0.821428571428571</v>
      </c>
    </row>
    <row r="1104" ht="15" spans="1:8">
      <c r="A1104" s="217">
        <v>21699</v>
      </c>
      <c r="B1104" s="136" t="s">
        <v>936</v>
      </c>
      <c r="C1104" s="216">
        <v>0</v>
      </c>
      <c r="D1104" s="158">
        <v>270</v>
      </c>
      <c r="E1104" s="158">
        <v>141</v>
      </c>
      <c r="F1104" s="104">
        <f t="shared" si="34"/>
        <v>0.522222222222222</v>
      </c>
      <c r="G1104" s="158">
        <v>26</v>
      </c>
      <c r="H1104" s="104">
        <f t="shared" si="35"/>
        <v>4.42307692307692</v>
      </c>
    </row>
    <row r="1105" ht="15" spans="1:8">
      <c r="A1105" s="218">
        <v>2169901</v>
      </c>
      <c r="B1105" s="98" t="s">
        <v>937</v>
      </c>
      <c r="C1105" s="216"/>
      <c r="D1105" s="216"/>
      <c r="E1105" s="158">
        <v>0</v>
      </c>
      <c r="F1105" s="104"/>
      <c r="G1105" s="158">
        <v>0</v>
      </c>
      <c r="H1105" s="104"/>
    </row>
    <row r="1106" ht="15" spans="1:8">
      <c r="A1106" s="218">
        <v>2169999</v>
      </c>
      <c r="B1106" s="98" t="s">
        <v>938</v>
      </c>
      <c r="C1106" s="216"/>
      <c r="D1106" s="216"/>
      <c r="E1106" s="158">
        <v>141</v>
      </c>
      <c r="F1106" s="104"/>
      <c r="G1106" s="158">
        <v>26</v>
      </c>
      <c r="H1106" s="104">
        <f t="shared" si="35"/>
        <v>4.42307692307692</v>
      </c>
    </row>
    <row r="1107" ht="15" spans="1:8">
      <c r="A1107" s="217">
        <v>217</v>
      </c>
      <c r="B1107" s="136" t="s">
        <v>939</v>
      </c>
      <c r="C1107" s="216">
        <v>358</v>
      </c>
      <c r="D1107" s="158">
        <v>786</v>
      </c>
      <c r="E1107" s="158">
        <v>786</v>
      </c>
      <c r="F1107" s="104">
        <f t="shared" si="34"/>
        <v>1</v>
      </c>
      <c r="G1107" s="158">
        <v>682</v>
      </c>
      <c r="H1107" s="104">
        <f t="shared" si="35"/>
        <v>0.152492668621701</v>
      </c>
    </row>
    <row r="1108" ht="15" spans="1:8">
      <c r="A1108" s="217">
        <v>21701</v>
      </c>
      <c r="B1108" s="136" t="s">
        <v>940</v>
      </c>
      <c r="C1108" s="216">
        <v>158</v>
      </c>
      <c r="D1108" s="158">
        <v>149</v>
      </c>
      <c r="E1108" s="158">
        <v>149</v>
      </c>
      <c r="F1108" s="104">
        <f t="shared" si="34"/>
        <v>1</v>
      </c>
      <c r="G1108" s="158">
        <v>72</v>
      </c>
      <c r="H1108" s="104">
        <f t="shared" si="35"/>
        <v>1.06944444444444</v>
      </c>
    </row>
    <row r="1109" ht="15" spans="1:8">
      <c r="A1109" s="218">
        <v>2170101</v>
      </c>
      <c r="B1109" s="98" t="s">
        <v>105</v>
      </c>
      <c r="C1109" s="216"/>
      <c r="D1109" s="216"/>
      <c r="E1109" s="158">
        <v>100</v>
      </c>
      <c r="F1109" s="104"/>
      <c r="G1109" s="158">
        <v>72</v>
      </c>
      <c r="H1109" s="104">
        <f t="shared" si="35"/>
        <v>0.388888888888889</v>
      </c>
    </row>
    <row r="1110" ht="15" spans="1:8">
      <c r="A1110" s="218">
        <v>2170102</v>
      </c>
      <c r="B1110" s="98" t="s">
        <v>106</v>
      </c>
      <c r="C1110" s="216"/>
      <c r="D1110" s="216"/>
      <c r="E1110" s="158">
        <v>0</v>
      </c>
      <c r="F1110" s="104"/>
      <c r="G1110" s="158">
        <v>0</v>
      </c>
      <c r="H1110" s="104"/>
    </row>
    <row r="1111" ht="15" spans="1:8">
      <c r="A1111" s="218">
        <v>2170103</v>
      </c>
      <c r="B1111" s="98" t="s">
        <v>107</v>
      </c>
      <c r="C1111" s="216"/>
      <c r="D1111" s="216"/>
      <c r="E1111" s="158">
        <v>0</v>
      </c>
      <c r="F1111" s="104"/>
      <c r="G1111" s="158">
        <v>0</v>
      </c>
      <c r="H1111" s="104"/>
    </row>
    <row r="1112" ht="15" spans="1:8">
      <c r="A1112" s="218">
        <v>2170104</v>
      </c>
      <c r="B1112" s="98" t="s">
        <v>941</v>
      </c>
      <c r="C1112" s="216"/>
      <c r="D1112" s="216"/>
      <c r="E1112" s="158">
        <v>0</v>
      </c>
      <c r="F1112" s="104"/>
      <c r="G1112" s="158">
        <v>0</v>
      </c>
      <c r="H1112" s="104"/>
    </row>
    <row r="1113" ht="15" spans="1:8">
      <c r="A1113" s="218">
        <v>2170150</v>
      </c>
      <c r="B1113" s="98" t="s">
        <v>114</v>
      </c>
      <c r="C1113" s="216"/>
      <c r="D1113" s="216"/>
      <c r="E1113" s="158">
        <v>0</v>
      </c>
      <c r="F1113" s="104"/>
      <c r="G1113" s="158">
        <v>0</v>
      </c>
      <c r="H1113" s="104"/>
    </row>
    <row r="1114" ht="15" spans="1:8">
      <c r="A1114" s="218">
        <v>2170199</v>
      </c>
      <c r="B1114" s="98" t="s">
        <v>942</v>
      </c>
      <c r="C1114" s="216"/>
      <c r="D1114" s="216"/>
      <c r="E1114" s="158">
        <v>49</v>
      </c>
      <c r="F1114" s="104"/>
      <c r="G1114" s="158">
        <v>0</v>
      </c>
      <c r="H1114" s="104"/>
    </row>
    <row r="1115" ht="15" spans="1:8">
      <c r="A1115" s="217">
        <v>21702</v>
      </c>
      <c r="B1115" s="136" t="s">
        <v>943</v>
      </c>
      <c r="C1115" s="216"/>
      <c r="D1115" s="158"/>
      <c r="E1115" s="158">
        <v>0</v>
      </c>
      <c r="F1115" s="104"/>
      <c r="G1115" s="158">
        <v>7</v>
      </c>
      <c r="H1115" s="104">
        <f t="shared" si="35"/>
        <v>-1</v>
      </c>
    </row>
    <row r="1116" ht="15" spans="1:8">
      <c r="A1116" s="218">
        <v>2170201</v>
      </c>
      <c r="B1116" s="98" t="s">
        <v>944</v>
      </c>
      <c r="C1116" s="216"/>
      <c r="D1116" s="216"/>
      <c r="E1116" s="158">
        <v>0</v>
      </c>
      <c r="F1116" s="104"/>
      <c r="G1116" s="158">
        <v>0</v>
      </c>
      <c r="H1116" s="104"/>
    </row>
    <row r="1117" ht="15" spans="1:8">
      <c r="A1117" s="218">
        <v>2170202</v>
      </c>
      <c r="B1117" s="98" t="s">
        <v>945</v>
      </c>
      <c r="C1117" s="216"/>
      <c r="D1117" s="216"/>
      <c r="E1117" s="158">
        <v>0</v>
      </c>
      <c r="F1117" s="104"/>
      <c r="G1117" s="158">
        <v>0</v>
      </c>
      <c r="H1117" s="104"/>
    </row>
    <row r="1118" ht="15" spans="1:8">
      <c r="A1118" s="218">
        <v>2170203</v>
      </c>
      <c r="B1118" s="98" t="s">
        <v>946</v>
      </c>
      <c r="C1118" s="216"/>
      <c r="D1118" s="216"/>
      <c r="E1118" s="158">
        <v>0</v>
      </c>
      <c r="F1118" s="104"/>
      <c r="G1118" s="158">
        <v>0</v>
      </c>
      <c r="H1118" s="104"/>
    </row>
    <row r="1119" ht="15" spans="1:8">
      <c r="A1119" s="218">
        <v>2170204</v>
      </c>
      <c r="B1119" s="98" t="s">
        <v>947</v>
      </c>
      <c r="C1119" s="216"/>
      <c r="D1119" s="216"/>
      <c r="E1119" s="158">
        <v>0</v>
      </c>
      <c r="F1119" s="104"/>
      <c r="G1119" s="158">
        <v>0</v>
      </c>
      <c r="H1119" s="104"/>
    </row>
    <row r="1120" ht="15" spans="1:8">
      <c r="A1120" s="218">
        <v>2170205</v>
      </c>
      <c r="B1120" s="98" t="s">
        <v>948</v>
      </c>
      <c r="C1120" s="216"/>
      <c r="D1120" s="216"/>
      <c r="E1120" s="158">
        <v>0</v>
      </c>
      <c r="F1120" s="104"/>
      <c r="G1120" s="158">
        <v>0</v>
      </c>
      <c r="H1120" s="104"/>
    </row>
    <row r="1121" ht="15" spans="1:8">
      <c r="A1121" s="218">
        <v>2170206</v>
      </c>
      <c r="B1121" s="98" t="s">
        <v>949</v>
      </c>
      <c r="C1121" s="216"/>
      <c r="D1121" s="216"/>
      <c r="E1121" s="158">
        <v>0</v>
      </c>
      <c r="F1121" s="104"/>
      <c r="G1121" s="158">
        <v>0</v>
      </c>
      <c r="H1121" s="104"/>
    </row>
    <row r="1122" ht="15" spans="1:8">
      <c r="A1122" s="218">
        <v>2170207</v>
      </c>
      <c r="B1122" s="98" t="s">
        <v>950</v>
      </c>
      <c r="C1122" s="216"/>
      <c r="D1122" s="216"/>
      <c r="E1122" s="158">
        <v>0</v>
      </c>
      <c r="F1122" s="104"/>
      <c r="G1122" s="158">
        <v>0</v>
      </c>
      <c r="H1122" s="104"/>
    </row>
    <row r="1123" ht="15" spans="1:8">
      <c r="A1123" s="218">
        <v>2170208</v>
      </c>
      <c r="B1123" s="98" t="s">
        <v>951</v>
      </c>
      <c r="C1123" s="216"/>
      <c r="D1123" s="216"/>
      <c r="E1123" s="158">
        <v>0</v>
      </c>
      <c r="F1123" s="104"/>
      <c r="G1123" s="158">
        <v>0</v>
      </c>
      <c r="H1123" s="104"/>
    </row>
    <row r="1124" ht="15" spans="1:8">
      <c r="A1124" s="218">
        <v>2170299</v>
      </c>
      <c r="B1124" s="98" t="s">
        <v>952</v>
      </c>
      <c r="C1124" s="216"/>
      <c r="D1124" s="216"/>
      <c r="E1124" s="158">
        <v>0</v>
      </c>
      <c r="F1124" s="104"/>
      <c r="G1124" s="158">
        <v>7</v>
      </c>
      <c r="H1124" s="104">
        <f t="shared" si="35"/>
        <v>-1</v>
      </c>
    </row>
    <row r="1125" ht="15" spans="1:8">
      <c r="A1125" s="217">
        <v>21703</v>
      </c>
      <c r="B1125" s="136" t="s">
        <v>953</v>
      </c>
      <c r="C1125" s="216">
        <v>15</v>
      </c>
      <c r="D1125" s="158">
        <v>452</v>
      </c>
      <c r="E1125" s="158">
        <v>452</v>
      </c>
      <c r="F1125" s="104">
        <f t="shared" si="34"/>
        <v>1</v>
      </c>
      <c r="G1125" s="158">
        <v>225</v>
      </c>
      <c r="H1125" s="104">
        <f t="shared" si="35"/>
        <v>1.00888888888889</v>
      </c>
    </row>
    <row r="1126" ht="15" spans="1:8">
      <c r="A1126" s="218">
        <v>2170301</v>
      </c>
      <c r="B1126" s="98" t="s">
        <v>954</v>
      </c>
      <c r="C1126" s="216"/>
      <c r="D1126" s="216"/>
      <c r="E1126" s="158">
        <v>0</v>
      </c>
      <c r="F1126" s="104"/>
      <c r="G1126" s="158">
        <v>0</v>
      </c>
      <c r="H1126" s="104"/>
    </row>
    <row r="1127" ht="15" spans="1:8">
      <c r="A1127" s="218">
        <v>2170302</v>
      </c>
      <c r="B1127" s="98" t="s">
        <v>955</v>
      </c>
      <c r="C1127" s="216"/>
      <c r="D1127" s="216"/>
      <c r="E1127" s="158">
        <v>0</v>
      </c>
      <c r="F1127" s="104"/>
      <c r="G1127" s="158">
        <v>0</v>
      </c>
      <c r="H1127" s="104"/>
    </row>
    <row r="1128" ht="15" spans="1:8">
      <c r="A1128" s="218">
        <v>2170303</v>
      </c>
      <c r="B1128" s="98" t="s">
        <v>956</v>
      </c>
      <c r="C1128" s="216"/>
      <c r="D1128" s="216"/>
      <c r="E1128" s="158">
        <v>0</v>
      </c>
      <c r="F1128" s="104"/>
      <c r="G1128" s="158">
        <v>0</v>
      </c>
      <c r="H1128" s="104"/>
    </row>
    <row r="1129" ht="15" spans="1:8">
      <c r="A1129" s="218">
        <v>2170304</v>
      </c>
      <c r="B1129" s="98" t="s">
        <v>957</v>
      </c>
      <c r="C1129" s="216"/>
      <c r="D1129" s="216"/>
      <c r="E1129" s="158">
        <v>0</v>
      </c>
      <c r="F1129" s="104"/>
      <c r="G1129" s="158">
        <v>0</v>
      </c>
      <c r="H1129" s="104"/>
    </row>
    <row r="1130" ht="15" spans="1:8">
      <c r="A1130" s="218">
        <v>2170399</v>
      </c>
      <c r="B1130" s="98" t="s">
        <v>958</v>
      </c>
      <c r="C1130" s="216"/>
      <c r="D1130" s="216"/>
      <c r="E1130" s="158">
        <v>452</v>
      </c>
      <c r="F1130" s="104"/>
      <c r="G1130" s="158">
        <v>225</v>
      </c>
      <c r="H1130" s="104">
        <f t="shared" si="35"/>
        <v>1.00888888888889</v>
      </c>
    </row>
    <row r="1131" ht="15" spans="1:8">
      <c r="A1131" s="217">
        <v>21704</v>
      </c>
      <c r="B1131" s="136" t="s">
        <v>959</v>
      </c>
      <c r="C1131" s="216"/>
      <c r="D1131" s="216"/>
      <c r="E1131" s="158">
        <v>0</v>
      </c>
      <c r="F1131" s="104"/>
      <c r="G1131" s="158">
        <v>0</v>
      </c>
      <c r="H1131" s="104"/>
    </row>
    <row r="1132" ht="15" spans="1:8">
      <c r="A1132" s="218">
        <v>2170401</v>
      </c>
      <c r="B1132" s="98" t="s">
        <v>960</v>
      </c>
      <c r="C1132" s="216"/>
      <c r="D1132" s="216"/>
      <c r="E1132" s="158">
        <v>0</v>
      </c>
      <c r="F1132" s="104"/>
      <c r="G1132" s="158">
        <v>0</v>
      </c>
      <c r="H1132" s="104"/>
    </row>
    <row r="1133" ht="15" spans="1:8">
      <c r="A1133" s="218">
        <v>2170499</v>
      </c>
      <c r="B1133" s="98" t="s">
        <v>961</v>
      </c>
      <c r="C1133" s="216"/>
      <c r="D1133" s="216"/>
      <c r="E1133" s="158">
        <v>0</v>
      </c>
      <c r="F1133" s="104"/>
      <c r="G1133" s="158">
        <v>0</v>
      </c>
      <c r="H1133" s="104"/>
    </row>
    <row r="1134" ht="15" spans="1:8">
      <c r="A1134" s="217">
        <v>21799</v>
      </c>
      <c r="B1134" s="136" t="s">
        <v>962</v>
      </c>
      <c r="C1134" s="216">
        <v>185</v>
      </c>
      <c r="D1134" s="158">
        <v>185</v>
      </c>
      <c r="E1134" s="158">
        <v>185</v>
      </c>
      <c r="F1134" s="104">
        <f t="shared" si="34"/>
        <v>1</v>
      </c>
      <c r="G1134" s="158">
        <v>378</v>
      </c>
      <c r="H1134" s="104">
        <f t="shared" si="35"/>
        <v>-0.510582010582011</v>
      </c>
    </row>
    <row r="1135" ht="15" spans="1:8">
      <c r="A1135" s="218">
        <v>2179902</v>
      </c>
      <c r="B1135" s="98" t="s">
        <v>963</v>
      </c>
      <c r="C1135" s="216"/>
      <c r="D1135" s="216"/>
      <c r="E1135" s="158">
        <v>0</v>
      </c>
      <c r="F1135" s="104"/>
      <c r="G1135" s="158">
        <v>0</v>
      </c>
      <c r="H1135" s="104"/>
    </row>
    <row r="1136" ht="15" spans="1:8">
      <c r="A1136" s="218">
        <v>2179999</v>
      </c>
      <c r="B1136" s="98" t="s">
        <v>964</v>
      </c>
      <c r="C1136" s="216"/>
      <c r="D1136" s="216"/>
      <c r="E1136" s="158">
        <v>185</v>
      </c>
      <c r="F1136" s="104"/>
      <c r="G1136" s="158">
        <v>378</v>
      </c>
      <c r="H1136" s="104">
        <f t="shared" si="35"/>
        <v>-0.510582010582011</v>
      </c>
    </row>
    <row r="1137" ht="15" spans="1:8">
      <c r="A1137" s="217">
        <v>219</v>
      </c>
      <c r="B1137" s="136" t="s">
        <v>965</v>
      </c>
      <c r="C1137" s="216"/>
      <c r="D1137" s="216"/>
      <c r="E1137" s="158"/>
      <c r="F1137" s="104"/>
      <c r="G1137" s="158">
        <v>0</v>
      </c>
      <c r="H1137" s="104"/>
    </row>
    <row r="1138" ht="15" spans="1:8">
      <c r="A1138" s="217">
        <v>21901</v>
      </c>
      <c r="B1138" s="136" t="s">
        <v>966</v>
      </c>
      <c r="C1138" s="216"/>
      <c r="D1138" s="216"/>
      <c r="E1138" s="158"/>
      <c r="F1138" s="104"/>
      <c r="G1138" s="158">
        <v>0</v>
      </c>
      <c r="H1138" s="104"/>
    </row>
    <row r="1139" ht="15" spans="1:8">
      <c r="A1139" s="217">
        <v>21902</v>
      </c>
      <c r="B1139" s="136" t="s">
        <v>967</v>
      </c>
      <c r="C1139" s="216"/>
      <c r="D1139" s="216"/>
      <c r="E1139" s="158"/>
      <c r="F1139" s="104"/>
      <c r="G1139" s="158">
        <v>0</v>
      </c>
      <c r="H1139" s="104"/>
    </row>
    <row r="1140" ht="15" spans="1:8">
      <c r="A1140" s="217">
        <v>21903</v>
      </c>
      <c r="B1140" s="136" t="s">
        <v>968</v>
      </c>
      <c r="C1140" s="216"/>
      <c r="D1140" s="216"/>
      <c r="E1140" s="158"/>
      <c r="F1140" s="104"/>
      <c r="G1140" s="158">
        <v>0</v>
      </c>
      <c r="H1140" s="104"/>
    </row>
    <row r="1141" ht="15" spans="1:8">
      <c r="A1141" s="217">
        <v>21904</v>
      </c>
      <c r="B1141" s="136" t="s">
        <v>969</v>
      </c>
      <c r="C1141" s="216"/>
      <c r="D1141" s="216"/>
      <c r="E1141" s="158"/>
      <c r="F1141" s="104"/>
      <c r="G1141" s="158">
        <v>0</v>
      </c>
      <c r="H1141" s="104"/>
    </row>
    <row r="1142" ht="15" spans="1:8">
      <c r="A1142" s="217">
        <v>21905</v>
      </c>
      <c r="B1142" s="136" t="s">
        <v>970</v>
      </c>
      <c r="C1142" s="216"/>
      <c r="D1142" s="216"/>
      <c r="E1142" s="158"/>
      <c r="F1142" s="104"/>
      <c r="G1142" s="158">
        <v>0</v>
      </c>
      <c r="H1142" s="104"/>
    </row>
    <row r="1143" ht="15" spans="1:8">
      <c r="A1143" s="217">
        <v>21906</v>
      </c>
      <c r="B1143" s="136" t="s">
        <v>971</v>
      </c>
      <c r="C1143" s="216"/>
      <c r="D1143" s="216"/>
      <c r="E1143" s="158"/>
      <c r="F1143" s="104"/>
      <c r="G1143" s="158">
        <v>0</v>
      </c>
      <c r="H1143" s="104"/>
    </row>
    <row r="1144" ht="15" spans="1:8">
      <c r="A1144" s="217">
        <v>21907</v>
      </c>
      <c r="B1144" s="136" t="s">
        <v>972</v>
      </c>
      <c r="C1144" s="216"/>
      <c r="D1144" s="216"/>
      <c r="E1144" s="158"/>
      <c r="F1144" s="104"/>
      <c r="G1144" s="158">
        <v>0</v>
      </c>
      <c r="H1144" s="104"/>
    </row>
    <row r="1145" ht="15" spans="1:8">
      <c r="A1145" s="217">
        <v>21908</v>
      </c>
      <c r="B1145" s="136" t="s">
        <v>973</v>
      </c>
      <c r="C1145" s="216"/>
      <c r="D1145" s="216"/>
      <c r="E1145" s="158"/>
      <c r="F1145" s="104"/>
      <c r="G1145" s="158">
        <v>0</v>
      </c>
      <c r="H1145" s="104"/>
    </row>
    <row r="1146" ht="15" spans="1:8">
      <c r="A1146" s="217">
        <v>21999</v>
      </c>
      <c r="B1146" s="136" t="s">
        <v>974</v>
      </c>
      <c r="C1146" s="216"/>
      <c r="D1146" s="216"/>
      <c r="E1146" s="158"/>
      <c r="F1146" s="104"/>
      <c r="G1146" s="158">
        <v>0</v>
      </c>
      <c r="H1146" s="104"/>
    </row>
    <row r="1147" ht="15" spans="1:8">
      <c r="A1147" s="217">
        <v>220</v>
      </c>
      <c r="B1147" s="136" t="s">
        <v>975</v>
      </c>
      <c r="C1147" s="216">
        <v>7878</v>
      </c>
      <c r="D1147" s="158">
        <v>7006</v>
      </c>
      <c r="E1147" s="158">
        <v>7006</v>
      </c>
      <c r="F1147" s="104">
        <f t="shared" ref="F1147:F1193" si="36">E1147/D1147</f>
        <v>1</v>
      </c>
      <c r="G1147" s="158">
        <v>11062</v>
      </c>
      <c r="H1147" s="104">
        <f t="shared" si="35"/>
        <v>-0.366660640028928</v>
      </c>
    </row>
    <row r="1148" ht="15" spans="1:8">
      <c r="A1148" s="217">
        <v>22001</v>
      </c>
      <c r="B1148" s="136" t="s">
        <v>976</v>
      </c>
      <c r="C1148" s="216">
        <v>7778</v>
      </c>
      <c r="D1148" s="158">
        <v>6906</v>
      </c>
      <c r="E1148" s="158">
        <v>6906</v>
      </c>
      <c r="F1148" s="104">
        <f t="shared" si="36"/>
        <v>1</v>
      </c>
      <c r="G1148" s="158">
        <v>10904</v>
      </c>
      <c r="H1148" s="104">
        <f t="shared" si="35"/>
        <v>-0.366654438738078</v>
      </c>
    </row>
    <row r="1149" ht="15" spans="1:8">
      <c r="A1149" s="218">
        <v>2200101</v>
      </c>
      <c r="B1149" s="98" t="s">
        <v>105</v>
      </c>
      <c r="C1149" s="216"/>
      <c r="D1149" s="216"/>
      <c r="E1149" s="158">
        <v>2451</v>
      </c>
      <c r="F1149" s="104"/>
      <c r="G1149" s="158">
        <v>2854</v>
      </c>
      <c r="H1149" s="104">
        <f t="shared" si="35"/>
        <v>-0.141205325858444</v>
      </c>
    </row>
    <row r="1150" ht="15" spans="1:8">
      <c r="A1150" s="218">
        <v>2200102</v>
      </c>
      <c r="B1150" s="98" t="s">
        <v>106</v>
      </c>
      <c r="C1150" s="216"/>
      <c r="D1150" s="216"/>
      <c r="E1150" s="158">
        <v>118</v>
      </c>
      <c r="F1150" s="104"/>
      <c r="G1150" s="158">
        <v>143</v>
      </c>
      <c r="H1150" s="104">
        <f t="shared" si="35"/>
        <v>-0.174825174825175</v>
      </c>
    </row>
    <row r="1151" ht="15" spans="1:8">
      <c r="A1151" s="218">
        <v>2200103</v>
      </c>
      <c r="B1151" s="98" t="s">
        <v>107</v>
      </c>
      <c r="C1151" s="216"/>
      <c r="D1151" s="216"/>
      <c r="E1151" s="158">
        <v>0</v>
      </c>
      <c r="F1151" s="104"/>
      <c r="G1151" s="158">
        <v>0</v>
      </c>
      <c r="H1151" s="104"/>
    </row>
    <row r="1152" ht="15" spans="1:8">
      <c r="A1152" s="218">
        <v>2200104</v>
      </c>
      <c r="B1152" s="98" t="s">
        <v>977</v>
      </c>
      <c r="C1152" s="216"/>
      <c r="D1152" s="216"/>
      <c r="E1152" s="158">
        <v>733</v>
      </c>
      <c r="F1152" s="104"/>
      <c r="G1152" s="158">
        <v>277</v>
      </c>
      <c r="H1152" s="104">
        <f t="shared" si="35"/>
        <v>1.64620938628159</v>
      </c>
    </row>
    <row r="1153" ht="15" spans="1:8">
      <c r="A1153" s="218">
        <v>2200106</v>
      </c>
      <c r="B1153" s="98" t="s">
        <v>978</v>
      </c>
      <c r="C1153" s="216"/>
      <c r="D1153" s="216"/>
      <c r="E1153" s="158">
        <v>1697</v>
      </c>
      <c r="F1153" s="104"/>
      <c r="G1153" s="158">
        <v>1585</v>
      </c>
      <c r="H1153" s="104">
        <f t="shared" si="35"/>
        <v>0.0706624605678233</v>
      </c>
    </row>
    <row r="1154" ht="15" spans="1:8">
      <c r="A1154" s="218">
        <v>2200107</v>
      </c>
      <c r="B1154" s="98" t="s">
        <v>979</v>
      </c>
      <c r="C1154" s="216"/>
      <c r="D1154" s="216"/>
      <c r="E1154" s="158">
        <v>0</v>
      </c>
      <c r="F1154" s="104"/>
      <c r="G1154" s="158">
        <v>0</v>
      </c>
      <c r="H1154" s="104"/>
    </row>
    <row r="1155" ht="15" spans="1:8">
      <c r="A1155" s="218">
        <v>2200108</v>
      </c>
      <c r="B1155" s="98" t="s">
        <v>980</v>
      </c>
      <c r="C1155" s="216"/>
      <c r="D1155" s="216"/>
      <c r="E1155" s="158">
        <v>1206</v>
      </c>
      <c r="F1155" s="104"/>
      <c r="G1155" s="158">
        <v>1884</v>
      </c>
      <c r="H1155" s="104">
        <f t="shared" si="35"/>
        <v>-0.359872611464968</v>
      </c>
    </row>
    <row r="1156" ht="15" spans="1:8">
      <c r="A1156" s="218">
        <v>2200109</v>
      </c>
      <c r="B1156" s="98" t="s">
        <v>981</v>
      </c>
      <c r="C1156" s="216"/>
      <c r="D1156" s="216"/>
      <c r="E1156" s="158">
        <v>0</v>
      </c>
      <c r="F1156" s="104"/>
      <c r="G1156" s="158">
        <v>9</v>
      </c>
      <c r="H1156" s="104">
        <f t="shared" si="35"/>
        <v>-1</v>
      </c>
    </row>
    <row r="1157" ht="15" spans="1:8">
      <c r="A1157" s="218">
        <v>2200112</v>
      </c>
      <c r="B1157" s="98" t="s">
        <v>982</v>
      </c>
      <c r="C1157" s="216"/>
      <c r="D1157" s="216"/>
      <c r="E1157" s="158">
        <v>0</v>
      </c>
      <c r="F1157" s="104"/>
      <c r="G1157" s="158">
        <v>0</v>
      </c>
      <c r="H1157" s="104"/>
    </row>
    <row r="1158" ht="15" spans="1:8">
      <c r="A1158" s="218">
        <v>2200113</v>
      </c>
      <c r="B1158" s="98" t="s">
        <v>983</v>
      </c>
      <c r="C1158" s="216"/>
      <c r="D1158" s="216"/>
      <c r="E1158" s="158">
        <v>0</v>
      </c>
      <c r="F1158" s="104"/>
      <c r="G1158" s="158">
        <v>0</v>
      </c>
      <c r="H1158" s="104"/>
    </row>
    <row r="1159" ht="15" spans="1:8">
      <c r="A1159" s="218">
        <v>2200114</v>
      </c>
      <c r="B1159" s="98" t="s">
        <v>984</v>
      </c>
      <c r="C1159" s="216"/>
      <c r="D1159" s="216"/>
      <c r="E1159" s="158">
        <v>171</v>
      </c>
      <c r="F1159" s="104"/>
      <c r="G1159" s="158">
        <v>93</v>
      </c>
      <c r="H1159" s="104">
        <f t="shared" ref="H1159:H1213" si="37">(E1159-G1159)/G1159</f>
        <v>0.838709677419355</v>
      </c>
    </row>
    <row r="1160" ht="15" spans="1:8">
      <c r="A1160" s="218">
        <v>2200115</v>
      </c>
      <c r="B1160" s="98" t="s">
        <v>985</v>
      </c>
      <c r="C1160" s="216"/>
      <c r="D1160" s="216"/>
      <c r="E1160" s="158">
        <v>0</v>
      </c>
      <c r="F1160" s="104"/>
      <c r="G1160" s="158">
        <v>0</v>
      </c>
      <c r="H1160" s="104"/>
    </row>
    <row r="1161" ht="15" spans="1:8">
      <c r="A1161" s="218">
        <v>2200116</v>
      </c>
      <c r="B1161" s="98" t="s">
        <v>986</v>
      </c>
      <c r="C1161" s="216"/>
      <c r="D1161" s="216"/>
      <c r="E1161" s="158">
        <v>0</v>
      </c>
      <c r="F1161" s="104"/>
      <c r="G1161" s="158">
        <v>0</v>
      </c>
      <c r="H1161" s="104"/>
    </row>
    <row r="1162" ht="15" spans="1:8">
      <c r="A1162" s="218">
        <v>2200119</v>
      </c>
      <c r="B1162" s="98" t="s">
        <v>987</v>
      </c>
      <c r="C1162" s="216"/>
      <c r="D1162" s="216"/>
      <c r="E1162" s="158">
        <v>0</v>
      </c>
      <c r="F1162" s="104"/>
      <c r="G1162" s="158">
        <v>0</v>
      </c>
      <c r="H1162" s="104"/>
    </row>
    <row r="1163" ht="15" spans="1:8">
      <c r="A1163" s="218">
        <v>2200120</v>
      </c>
      <c r="B1163" s="98" t="s">
        <v>988</v>
      </c>
      <c r="C1163" s="216"/>
      <c r="D1163" s="216"/>
      <c r="E1163" s="158">
        <v>0</v>
      </c>
      <c r="F1163" s="104"/>
      <c r="G1163" s="158">
        <v>0</v>
      </c>
      <c r="H1163" s="104"/>
    </row>
    <row r="1164" ht="15" spans="1:8">
      <c r="A1164" s="218">
        <v>2200121</v>
      </c>
      <c r="B1164" s="98" t="s">
        <v>989</v>
      </c>
      <c r="C1164" s="216"/>
      <c r="D1164" s="216"/>
      <c r="E1164" s="158">
        <v>0</v>
      </c>
      <c r="F1164" s="104"/>
      <c r="G1164" s="158">
        <v>0</v>
      </c>
      <c r="H1164" s="104"/>
    </row>
    <row r="1165" ht="15" spans="1:8">
      <c r="A1165" s="218">
        <v>2200122</v>
      </c>
      <c r="B1165" s="98" t="s">
        <v>990</v>
      </c>
      <c r="C1165" s="216"/>
      <c r="D1165" s="216"/>
      <c r="E1165" s="158">
        <v>0</v>
      </c>
      <c r="F1165" s="104"/>
      <c r="G1165" s="158">
        <v>0</v>
      </c>
      <c r="H1165" s="104"/>
    </row>
    <row r="1166" ht="15" spans="1:8">
      <c r="A1166" s="218">
        <v>2200123</v>
      </c>
      <c r="B1166" s="98" t="s">
        <v>991</v>
      </c>
      <c r="C1166" s="216"/>
      <c r="D1166" s="216"/>
      <c r="E1166" s="158">
        <v>0</v>
      </c>
      <c r="F1166" s="104"/>
      <c r="G1166" s="158">
        <v>0</v>
      </c>
      <c r="H1166" s="104"/>
    </row>
    <row r="1167" ht="15" spans="1:8">
      <c r="A1167" s="218">
        <v>2200124</v>
      </c>
      <c r="B1167" s="98" t="s">
        <v>992</v>
      </c>
      <c r="C1167" s="216"/>
      <c r="D1167" s="216"/>
      <c r="E1167" s="158">
        <v>0</v>
      </c>
      <c r="F1167" s="104"/>
      <c r="G1167" s="158">
        <v>0</v>
      </c>
      <c r="H1167" s="104"/>
    </row>
    <row r="1168" ht="15" spans="1:8">
      <c r="A1168" s="218">
        <v>2200125</v>
      </c>
      <c r="B1168" s="98" t="s">
        <v>993</v>
      </c>
      <c r="C1168" s="216"/>
      <c r="D1168" s="216"/>
      <c r="E1168" s="158">
        <v>0</v>
      </c>
      <c r="F1168" s="104"/>
      <c r="G1168" s="158">
        <v>0</v>
      </c>
      <c r="H1168" s="104"/>
    </row>
    <row r="1169" ht="15" spans="1:8">
      <c r="A1169" s="218">
        <v>2200126</v>
      </c>
      <c r="B1169" s="98" t="s">
        <v>994</v>
      </c>
      <c r="C1169" s="216"/>
      <c r="D1169" s="216"/>
      <c r="E1169" s="158">
        <v>0</v>
      </c>
      <c r="F1169" s="104"/>
      <c r="G1169" s="158">
        <v>0</v>
      </c>
      <c r="H1169" s="104"/>
    </row>
    <row r="1170" ht="15" spans="1:8">
      <c r="A1170" s="218">
        <v>2200127</v>
      </c>
      <c r="B1170" s="98" t="s">
        <v>995</v>
      </c>
      <c r="C1170" s="216"/>
      <c r="D1170" s="216"/>
      <c r="E1170" s="158">
        <v>0</v>
      </c>
      <c r="F1170" s="104"/>
      <c r="G1170" s="158">
        <v>0</v>
      </c>
      <c r="H1170" s="104"/>
    </row>
    <row r="1171" ht="15" spans="1:8">
      <c r="A1171" s="218">
        <v>2200128</v>
      </c>
      <c r="B1171" s="98" t="s">
        <v>996</v>
      </c>
      <c r="C1171" s="216"/>
      <c r="D1171" s="216"/>
      <c r="E1171" s="158">
        <v>0</v>
      </c>
      <c r="F1171" s="104"/>
      <c r="G1171" s="158">
        <v>0</v>
      </c>
      <c r="H1171" s="104"/>
    </row>
    <row r="1172" ht="15" spans="1:8">
      <c r="A1172" s="218">
        <v>2200129</v>
      </c>
      <c r="B1172" s="98" t="s">
        <v>997</v>
      </c>
      <c r="C1172" s="216"/>
      <c r="D1172" s="216"/>
      <c r="E1172" s="158">
        <v>74</v>
      </c>
      <c r="F1172" s="104"/>
      <c r="G1172" s="158">
        <v>0</v>
      </c>
      <c r="H1172" s="104"/>
    </row>
    <row r="1173" ht="15" spans="1:8">
      <c r="A1173" s="218">
        <v>2200150</v>
      </c>
      <c r="B1173" s="98" t="s">
        <v>114</v>
      </c>
      <c r="C1173" s="216"/>
      <c r="D1173" s="216"/>
      <c r="E1173" s="158">
        <v>0</v>
      </c>
      <c r="F1173" s="104"/>
      <c r="G1173" s="158">
        <v>0</v>
      </c>
      <c r="H1173" s="104"/>
    </row>
    <row r="1174" ht="15" spans="1:8">
      <c r="A1174" s="218">
        <v>2200199</v>
      </c>
      <c r="B1174" s="98" t="s">
        <v>998</v>
      </c>
      <c r="C1174" s="216"/>
      <c r="D1174" s="216"/>
      <c r="E1174" s="158">
        <v>456</v>
      </c>
      <c r="F1174" s="104"/>
      <c r="G1174" s="158">
        <v>4059</v>
      </c>
      <c r="H1174" s="104">
        <f t="shared" si="37"/>
        <v>-0.887657058388766</v>
      </c>
    </row>
    <row r="1175" ht="15" spans="1:8">
      <c r="A1175" s="217">
        <v>22005</v>
      </c>
      <c r="B1175" s="136" t="s">
        <v>999</v>
      </c>
      <c r="C1175" s="216">
        <v>100</v>
      </c>
      <c r="D1175" s="158">
        <v>100</v>
      </c>
      <c r="E1175" s="158">
        <v>100</v>
      </c>
      <c r="F1175" s="104">
        <f t="shared" si="36"/>
        <v>1</v>
      </c>
      <c r="G1175" s="158">
        <v>158</v>
      </c>
      <c r="H1175" s="104">
        <f t="shared" si="37"/>
        <v>-0.367088607594937</v>
      </c>
    </row>
    <row r="1176" ht="15" spans="1:8">
      <c r="A1176" s="218">
        <v>2200501</v>
      </c>
      <c r="B1176" s="98" t="s">
        <v>105</v>
      </c>
      <c r="C1176" s="216"/>
      <c r="D1176" s="216"/>
      <c r="E1176" s="158">
        <v>0</v>
      </c>
      <c r="F1176" s="104"/>
      <c r="G1176" s="158">
        <v>0</v>
      </c>
      <c r="H1176" s="104"/>
    </row>
    <row r="1177" ht="15" spans="1:8">
      <c r="A1177" s="218">
        <v>2200502</v>
      </c>
      <c r="B1177" s="98" t="s">
        <v>106</v>
      </c>
      <c r="C1177" s="216"/>
      <c r="D1177" s="216"/>
      <c r="E1177" s="158">
        <v>10</v>
      </c>
      <c r="F1177" s="104"/>
      <c r="G1177" s="158">
        <v>0</v>
      </c>
      <c r="H1177" s="104"/>
    </row>
    <row r="1178" ht="15" spans="1:8">
      <c r="A1178" s="218">
        <v>2200503</v>
      </c>
      <c r="B1178" s="98" t="s">
        <v>107</v>
      </c>
      <c r="C1178" s="216"/>
      <c r="D1178" s="216"/>
      <c r="E1178" s="158">
        <v>0</v>
      </c>
      <c r="F1178" s="104"/>
      <c r="G1178" s="158">
        <v>0</v>
      </c>
      <c r="H1178" s="104"/>
    </row>
    <row r="1179" ht="15" spans="1:8">
      <c r="A1179" s="218">
        <v>2200504</v>
      </c>
      <c r="B1179" s="98" t="s">
        <v>1000</v>
      </c>
      <c r="C1179" s="216"/>
      <c r="D1179" s="216"/>
      <c r="E1179" s="158">
        <v>0</v>
      </c>
      <c r="F1179" s="104"/>
      <c r="G1179" s="158">
        <v>0</v>
      </c>
      <c r="H1179" s="104"/>
    </row>
    <row r="1180" ht="15" spans="1:8">
      <c r="A1180" s="218">
        <v>2200506</v>
      </c>
      <c r="B1180" s="98" t="s">
        <v>1001</v>
      </c>
      <c r="C1180" s="216"/>
      <c r="D1180" s="216"/>
      <c r="E1180" s="158">
        <v>0</v>
      </c>
      <c r="F1180" s="104"/>
      <c r="G1180" s="158">
        <v>0</v>
      </c>
      <c r="H1180" s="104"/>
    </row>
    <row r="1181" ht="15" spans="1:8">
      <c r="A1181" s="218">
        <v>2200507</v>
      </c>
      <c r="B1181" s="98" t="s">
        <v>1002</v>
      </c>
      <c r="C1181" s="216"/>
      <c r="D1181" s="216"/>
      <c r="E1181" s="158">
        <v>0</v>
      </c>
      <c r="F1181" s="104"/>
      <c r="G1181" s="158">
        <v>0</v>
      </c>
      <c r="H1181" s="104"/>
    </row>
    <row r="1182" ht="15" spans="1:8">
      <c r="A1182" s="218">
        <v>2200508</v>
      </c>
      <c r="B1182" s="98" t="s">
        <v>1003</v>
      </c>
      <c r="C1182" s="216"/>
      <c r="D1182" s="216"/>
      <c r="E1182" s="158">
        <v>0</v>
      </c>
      <c r="F1182" s="104"/>
      <c r="G1182" s="158">
        <v>0</v>
      </c>
      <c r="H1182" s="104"/>
    </row>
    <row r="1183" ht="15" spans="1:8">
      <c r="A1183" s="218">
        <v>2200509</v>
      </c>
      <c r="B1183" s="98" t="s">
        <v>1004</v>
      </c>
      <c r="C1183" s="216"/>
      <c r="D1183" s="216"/>
      <c r="E1183" s="158">
        <v>0</v>
      </c>
      <c r="F1183" s="104"/>
      <c r="G1183" s="158">
        <v>0</v>
      </c>
      <c r="H1183" s="104"/>
    </row>
    <row r="1184" ht="15" spans="1:8">
      <c r="A1184" s="218">
        <v>2200510</v>
      </c>
      <c r="B1184" s="98" t="s">
        <v>1005</v>
      </c>
      <c r="C1184" s="216"/>
      <c r="D1184" s="216"/>
      <c r="E1184" s="158">
        <v>10</v>
      </c>
      <c r="F1184" s="104"/>
      <c r="G1184" s="158">
        <v>50</v>
      </c>
      <c r="H1184" s="104">
        <f t="shared" si="37"/>
        <v>-0.8</v>
      </c>
    </row>
    <row r="1185" ht="15" spans="1:8">
      <c r="A1185" s="218">
        <v>2200511</v>
      </c>
      <c r="B1185" s="98" t="s">
        <v>1006</v>
      </c>
      <c r="C1185" s="216"/>
      <c r="D1185" s="216"/>
      <c r="E1185" s="158">
        <v>0</v>
      </c>
      <c r="F1185" s="104"/>
      <c r="G1185" s="158">
        <v>0</v>
      </c>
      <c r="H1185" s="104"/>
    </row>
    <row r="1186" ht="15" spans="1:8">
      <c r="A1186" s="218">
        <v>2200512</v>
      </c>
      <c r="B1186" s="98" t="s">
        <v>1007</v>
      </c>
      <c r="C1186" s="216"/>
      <c r="D1186" s="216"/>
      <c r="E1186" s="158">
        <v>0</v>
      </c>
      <c r="F1186" s="104"/>
      <c r="G1186" s="158">
        <v>0</v>
      </c>
      <c r="H1186" s="104"/>
    </row>
    <row r="1187" ht="15" spans="1:8">
      <c r="A1187" s="218">
        <v>2200513</v>
      </c>
      <c r="B1187" s="98" t="s">
        <v>1008</v>
      </c>
      <c r="C1187" s="216"/>
      <c r="D1187" s="216"/>
      <c r="E1187" s="158">
        <v>0</v>
      </c>
      <c r="F1187" s="104"/>
      <c r="G1187" s="158">
        <v>0</v>
      </c>
      <c r="H1187" s="104"/>
    </row>
    <row r="1188" ht="15" spans="1:8">
      <c r="A1188" s="218">
        <v>2200514</v>
      </c>
      <c r="B1188" s="98" t="s">
        <v>1009</v>
      </c>
      <c r="C1188" s="216"/>
      <c r="D1188" s="216"/>
      <c r="E1188" s="158">
        <v>0</v>
      </c>
      <c r="F1188" s="104"/>
      <c r="G1188" s="158">
        <v>0</v>
      </c>
      <c r="H1188" s="104"/>
    </row>
    <row r="1189" ht="15" spans="1:8">
      <c r="A1189" s="218">
        <v>2200599</v>
      </c>
      <c r="B1189" s="98" t="s">
        <v>1010</v>
      </c>
      <c r="C1189" s="216"/>
      <c r="D1189" s="216"/>
      <c r="E1189" s="158">
        <v>80</v>
      </c>
      <c r="F1189" s="104"/>
      <c r="G1189" s="158">
        <v>108</v>
      </c>
      <c r="H1189" s="104">
        <f t="shared" si="37"/>
        <v>-0.259259259259259</v>
      </c>
    </row>
    <row r="1190" ht="15" spans="1:8">
      <c r="A1190" s="217">
        <v>22099</v>
      </c>
      <c r="B1190" s="136" t="s">
        <v>1011</v>
      </c>
      <c r="C1190" s="216"/>
      <c r="D1190" s="158"/>
      <c r="E1190" s="158">
        <v>0</v>
      </c>
      <c r="F1190" s="104"/>
      <c r="G1190" s="158">
        <v>0</v>
      </c>
      <c r="H1190" s="104"/>
    </row>
    <row r="1191" ht="15" spans="1:8">
      <c r="A1191" s="218">
        <v>2209999</v>
      </c>
      <c r="B1191" s="98" t="s">
        <v>1012</v>
      </c>
      <c r="C1191" s="216"/>
      <c r="D1191" s="216"/>
      <c r="E1191" s="158">
        <v>0</v>
      </c>
      <c r="F1191" s="104"/>
      <c r="G1191" s="158">
        <v>0</v>
      </c>
      <c r="H1191" s="104"/>
    </row>
    <row r="1192" ht="15" spans="1:8">
      <c r="A1192" s="217">
        <v>221</v>
      </c>
      <c r="B1192" s="136" t="s">
        <v>1013</v>
      </c>
      <c r="C1192" s="216">
        <v>11818</v>
      </c>
      <c r="D1192" s="158">
        <v>11288</v>
      </c>
      <c r="E1192" s="158">
        <v>11288</v>
      </c>
      <c r="F1192" s="104">
        <f t="shared" si="36"/>
        <v>1</v>
      </c>
      <c r="G1192" s="158">
        <v>14015</v>
      </c>
      <c r="H1192" s="104">
        <f t="shared" si="37"/>
        <v>-0.194577238672851</v>
      </c>
    </row>
    <row r="1193" ht="15" spans="1:8">
      <c r="A1193" s="217">
        <v>22101</v>
      </c>
      <c r="B1193" s="136" t="s">
        <v>1014</v>
      </c>
      <c r="C1193" s="216">
        <v>1534</v>
      </c>
      <c r="D1193" s="158">
        <v>1534</v>
      </c>
      <c r="E1193" s="158">
        <v>1534</v>
      </c>
      <c r="F1193" s="104">
        <f t="shared" si="36"/>
        <v>1</v>
      </c>
      <c r="G1193" s="158">
        <v>14015</v>
      </c>
      <c r="H1193" s="104">
        <f t="shared" si="37"/>
        <v>-0.890545843738851</v>
      </c>
    </row>
    <row r="1194" ht="15" spans="1:8">
      <c r="A1194" s="218">
        <v>2210101</v>
      </c>
      <c r="B1194" s="98" t="s">
        <v>1015</v>
      </c>
      <c r="C1194" s="216"/>
      <c r="D1194" s="216"/>
      <c r="E1194" s="158">
        <v>0</v>
      </c>
      <c r="F1194" s="104"/>
      <c r="G1194" s="158">
        <v>28</v>
      </c>
      <c r="H1194" s="104">
        <f t="shared" si="37"/>
        <v>-1</v>
      </c>
    </row>
    <row r="1195" ht="15" spans="1:8">
      <c r="A1195" s="218">
        <v>2210102</v>
      </c>
      <c r="B1195" s="98" t="s">
        <v>1016</v>
      </c>
      <c r="C1195" s="216"/>
      <c r="D1195" s="216"/>
      <c r="E1195" s="158">
        <v>0</v>
      </c>
      <c r="F1195" s="104"/>
      <c r="G1195" s="158">
        <v>91</v>
      </c>
      <c r="H1195" s="104">
        <f t="shared" si="37"/>
        <v>-1</v>
      </c>
    </row>
    <row r="1196" ht="15" spans="1:8">
      <c r="A1196" s="218">
        <v>2210103</v>
      </c>
      <c r="B1196" s="98" t="s">
        <v>1017</v>
      </c>
      <c r="C1196" s="216"/>
      <c r="D1196" s="216"/>
      <c r="E1196" s="158">
        <v>23</v>
      </c>
      <c r="F1196" s="104"/>
      <c r="G1196" s="158">
        <v>9383</v>
      </c>
      <c r="H1196" s="104">
        <f t="shared" si="37"/>
        <v>-0.997548758392838</v>
      </c>
    </row>
    <row r="1197" ht="15" spans="1:8">
      <c r="A1197" s="218">
        <v>2210104</v>
      </c>
      <c r="B1197" s="98" t="s">
        <v>1018</v>
      </c>
      <c r="C1197" s="216"/>
      <c r="D1197" s="216"/>
      <c r="E1197" s="158">
        <v>0</v>
      </c>
      <c r="F1197" s="104"/>
      <c r="G1197" s="158">
        <v>0</v>
      </c>
      <c r="H1197" s="104"/>
    </row>
    <row r="1198" ht="15" spans="1:8">
      <c r="A1198" s="218">
        <v>2210105</v>
      </c>
      <c r="B1198" s="98" t="s">
        <v>1019</v>
      </c>
      <c r="C1198" s="216"/>
      <c r="D1198" s="216"/>
      <c r="E1198" s="158">
        <v>259</v>
      </c>
      <c r="F1198" s="104"/>
      <c r="G1198" s="158">
        <v>308</v>
      </c>
      <c r="H1198" s="104">
        <f t="shared" si="37"/>
        <v>-0.159090909090909</v>
      </c>
    </row>
    <row r="1199" ht="15" spans="1:8">
      <c r="A1199" s="218">
        <v>2210106</v>
      </c>
      <c r="B1199" s="98" t="s">
        <v>1020</v>
      </c>
      <c r="C1199" s="216"/>
      <c r="D1199" s="216"/>
      <c r="E1199" s="158">
        <v>0</v>
      </c>
      <c r="F1199" s="104"/>
      <c r="G1199" s="158">
        <v>0</v>
      </c>
      <c r="H1199" s="104"/>
    </row>
    <row r="1200" ht="15" spans="1:8">
      <c r="A1200" s="218">
        <v>2210107</v>
      </c>
      <c r="B1200" s="98" t="s">
        <v>1021</v>
      </c>
      <c r="C1200" s="216"/>
      <c r="D1200" s="216"/>
      <c r="E1200" s="158">
        <v>92</v>
      </c>
      <c r="F1200" s="104"/>
      <c r="G1200" s="158">
        <v>56</v>
      </c>
      <c r="H1200" s="104">
        <f t="shared" si="37"/>
        <v>0.642857142857143</v>
      </c>
    </row>
    <row r="1201" ht="15" spans="1:8">
      <c r="A1201" s="218">
        <v>2210108</v>
      </c>
      <c r="B1201" s="98" t="s">
        <v>1022</v>
      </c>
      <c r="C1201" s="216"/>
      <c r="D1201" s="216"/>
      <c r="E1201" s="158">
        <v>1160</v>
      </c>
      <c r="F1201" s="104"/>
      <c r="G1201" s="158">
        <v>4144</v>
      </c>
      <c r="H1201" s="104">
        <f t="shared" si="37"/>
        <v>-0.72007722007722</v>
      </c>
    </row>
    <row r="1202" ht="15" spans="1:8">
      <c r="A1202" s="218">
        <v>2210109</v>
      </c>
      <c r="B1202" s="98" t="s">
        <v>1023</v>
      </c>
      <c r="C1202" s="216"/>
      <c r="D1202" s="216"/>
      <c r="E1202" s="158">
        <v>0</v>
      </c>
      <c r="F1202" s="104"/>
      <c r="G1202" s="158">
        <v>0</v>
      </c>
      <c r="H1202" s="104"/>
    </row>
    <row r="1203" ht="15" spans="1:8">
      <c r="A1203" s="218">
        <v>2210199</v>
      </c>
      <c r="B1203" s="98" t="s">
        <v>1024</v>
      </c>
      <c r="C1203" s="216"/>
      <c r="D1203" s="216"/>
      <c r="E1203" s="158">
        <v>0</v>
      </c>
      <c r="F1203" s="104"/>
      <c r="G1203" s="158">
        <v>5</v>
      </c>
      <c r="H1203" s="104">
        <f t="shared" si="37"/>
        <v>-1</v>
      </c>
    </row>
    <row r="1204" ht="15" spans="1:8">
      <c r="A1204" s="217">
        <v>22102</v>
      </c>
      <c r="B1204" s="136" t="s">
        <v>1025</v>
      </c>
      <c r="C1204" s="216">
        <v>10284</v>
      </c>
      <c r="D1204" s="216">
        <v>9754</v>
      </c>
      <c r="E1204" s="158">
        <v>9754</v>
      </c>
      <c r="F1204" s="104"/>
      <c r="G1204" s="158">
        <v>0</v>
      </c>
      <c r="H1204" s="104"/>
    </row>
    <row r="1205" ht="15" spans="1:8">
      <c r="A1205" s="218">
        <v>2210201</v>
      </c>
      <c r="B1205" s="98" t="s">
        <v>1026</v>
      </c>
      <c r="C1205" s="216"/>
      <c r="D1205" s="216"/>
      <c r="E1205" s="158">
        <v>9754</v>
      </c>
      <c r="F1205" s="104"/>
      <c r="G1205" s="158">
        <v>0</v>
      </c>
      <c r="H1205" s="104"/>
    </row>
    <row r="1206" ht="15" spans="1:8">
      <c r="A1206" s="218">
        <v>2210202</v>
      </c>
      <c r="B1206" s="98" t="s">
        <v>1027</v>
      </c>
      <c r="C1206" s="216"/>
      <c r="D1206" s="216"/>
      <c r="E1206" s="158">
        <v>0</v>
      </c>
      <c r="F1206" s="104"/>
      <c r="G1206" s="158">
        <v>0</v>
      </c>
      <c r="H1206" s="104"/>
    </row>
    <row r="1207" ht="15" spans="1:8">
      <c r="A1207" s="218">
        <v>2210203</v>
      </c>
      <c r="B1207" s="98" t="s">
        <v>1028</v>
      </c>
      <c r="C1207" s="216"/>
      <c r="D1207" s="216"/>
      <c r="E1207" s="158">
        <v>0</v>
      </c>
      <c r="F1207" s="104"/>
      <c r="G1207" s="158">
        <v>0</v>
      </c>
      <c r="H1207" s="104"/>
    </row>
    <row r="1208" ht="15" spans="1:8">
      <c r="A1208" s="217">
        <v>22103</v>
      </c>
      <c r="B1208" s="136" t="s">
        <v>1029</v>
      </c>
      <c r="C1208" s="216"/>
      <c r="D1208" s="216"/>
      <c r="E1208" s="158">
        <v>0</v>
      </c>
      <c r="F1208" s="104"/>
      <c r="G1208" s="158">
        <v>0</v>
      </c>
      <c r="H1208" s="104"/>
    </row>
    <row r="1209" ht="15" spans="1:8">
      <c r="A1209" s="218">
        <v>2210301</v>
      </c>
      <c r="B1209" s="98" t="s">
        <v>1030</v>
      </c>
      <c r="C1209" s="216"/>
      <c r="D1209" s="216"/>
      <c r="E1209" s="158">
        <v>0</v>
      </c>
      <c r="F1209" s="104"/>
      <c r="G1209" s="158">
        <v>0</v>
      </c>
      <c r="H1209" s="104"/>
    </row>
    <row r="1210" ht="15" spans="1:8">
      <c r="A1210" s="218">
        <v>2210302</v>
      </c>
      <c r="B1210" s="98" t="s">
        <v>1031</v>
      </c>
      <c r="C1210" s="216"/>
      <c r="D1210" s="216"/>
      <c r="E1210" s="158">
        <v>0</v>
      </c>
      <c r="F1210" s="104"/>
      <c r="G1210" s="158">
        <v>0</v>
      </c>
      <c r="H1210" s="104"/>
    </row>
    <row r="1211" ht="15" spans="1:8">
      <c r="A1211" s="218">
        <v>2210399</v>
      </c>
      <c r="B1211" s="98" t="s">
        <v>1032</v>
      </c>
      <c r="C1211" s="216"/>
      <c r="D1211" s="216"/>
      <c r="E1211" s="158">
        <v>0</v>
      </c>
      <c r="F1211" s="104"/>
      <c r="G1211" s="158">
        <v>0</v>
      </c>
      <c r="H1211" s="104"/>
    </row>
    <row r="1212" ht="15" spans="1:8">
      <c r="A1212" s="217">
        <v>222</v>
      </c>
      <c r="B1212" s="136" t="s">
        <v>1033</v>
      </c>
      <c r="C1212" s="216">
        <v>319</v>
      </c>
      <c r="D1212" s="158">
        <v>2106</v>
      </c>
      <c r="E1212" s="158">
        <v>2106</v>
      </c>
      <c r="F1212" s="104">
        <f t="shared" ref="F1212:F1257" si="38">E1212/D1212</f>
        <v>1</v>
      </c>
      <c r="G1212" s="158">
        <v>1211</v>
      </c>
      <c r="H1212" s="104">
        <f t="shared" si="37"/>
        <v>0.73905862923204</v>
      </c>
    </row>
    <row r="1213" ht="15" spans="1:8">
      <c r="A1213" s="217">
        <v>22201</v>
      </c>
      <c r="B1213" s="136" t="s">
        <v>1034</v>
      </c>
      <c r="C1213" s="216">
        <v>247</v>
      </c>
      <c r="D1213" s="158">
        <v>1334</v>
      </c>
      <c r="E1213" s="158">
        <v>1334</v>
      </c>
      <c r="F1213" s="104">
        <f t="shared" si="38"/>
        <v>1</v>
      </c>
      <c r="G1213" s="158">
        <v>1151</v>
      </c>
      <c r="H1213" s="104">
        <f t="shared" si="37"/>
        <v>0.158992180712424</v>
      </c>
    </row>
    <row r="1214" ht="15" spans="1:8">
      <c r="A1214" s="218">
        <v>2220101</v>
      </c>
      <c r="B1214" s="98" t="s">
        <v>105</v>
      </c>
      <c r="C1214" s="216"/>
      <c r="D1214" s="216"/>
      <c r="E1214" s="158">
        <v>23</v>
      </c>
      <c r="F1214" s="104"/>
      <c r="G1214" s="158">
        <v>0</v>
      </c>
      <c r="H1214" s="104"/>
    </row>
    <row r="1215" ht="15" spans="1:8">
      <c r="A1215" s="218">
        <v>2220102</v>
      </c>
      <c r="B1215" s="98" t="s">
        <v>106</v>
      </c>
      <c r="C1215" s="216"/>
      <c r="D1215" s="216"/>
      <c r="E1215" s="158">
        <v>0</v>
      </c>
      <c r="F1215" s="104"/>
      <c r="G1215" s="158">
        <v>0</v>
      </c>
      <c r="H1215" s="104"/>
    </row>
    <row r="1216" ht="15" spans="1:8">
      <c r="A1216" s="218">
        <v>2220103</v>
      </c>
      <c r="B1216" s="98" t="s">
        <v>107</v>
      </c>
      <c r="C1216" s="216"/>
      <c r="D1216" s="216"/>
      <c r="E1216" s="158">
        <v>0</v>
      </c>
      <c r="F1216" s="104"/>
      <c r="G1216" s="158">
        <v>0</v>
      </c>
      <c r="H1216" s="104"/>
    </row>
    <row r="1217" ht="15" spans="1:8">
      <c r="A1217" s="218">
        <v>2220104</v>
      </c>
      <c r="B1217" s="98" t="s">
        <v>1035</v>
      </c>
      <c r="C1217" s="216"/>
      <c r="D1217" s="216"/>
      <c r="E1217" s="158">
        <v>0</v>
      </c>
      <c r="F1217" s="104"/>
      <c r="G1217" s="158">
        <v>0</v>
      </c>
      <c r="H1217" s="104"/>
    </row>
    <row r="1218" ht="15" spans="1:8">
      <c r="A1218" s="218">
        <v>2220105</v>
      </c>
      <c r="B1218" s="98" t="s">
        <v>1036</v>
      </c>
      <c r="C1218" s="216"/>
      <c r="D1218" s="216"/>
      <c r="E1218" s="158">
        <v>0</v>
      </c>
      <c r="F1218" s="104"/>
      <c r="G1218" s="158">
        <v>0</v>
      </c>
      <c r="H1218" s="104"/>
    </row>
    <row r="1219" ht="15" spans="1:8">
      <c r="A1219" s="218">
        <v>2220106</v>
      </c>
      <c r="B1219" s="98" t="s">
        <v>123</v>
      </c>
      <c r="C1219" s="216"/>
      <c r="D1219" s="216"/>
      <c r="E1219" s="158">
        <v>0</v>
      </c>
      <c r="F1219" s="104"/>
      <c r="G1219" s="158">
        <v>0</v>
      </c>
      <c r="H1219" s="104"/>
    </row>
    <row r="1220" ht="15" spans="1:8">
      <c r="A1220" s="218">
        <v>2220107</v>
      </c>
      <c r="B1220" s="98" t="s">
        <v>1037</v>
      </c>
      <c r="C1220" s="216"/>
      <c r="D1220" s="216"/>
      <c r="E1220" s="158">
        <v>0</v>
      </c>
      <c r="F1220" s="104"/>
      <c r="G1220" s="158">
        <v>0</v>
      </c>
      <c r="H1220" s="104"/>
    </row>
    <row r="1221" ht="15" spans="1:8">
      <c r="A1221" s="218">
        <v>2220112</v>
      </c>
      <c r="B1221" s="98" t="s">
        <v>1038</v>
      </c>
      <c r="C1221" s="216"/>
      <c r="D1221" s="216"/>
      <c r="E1221" s="158">
        <v>330</v>
      </c>
      <c r="F1221" s="104"/>
      <c r="G1221" s="158">
        <v>0</v>
      </c>
      <c r="H1221" s="104"/>
    </row>
    <row r="1222" ht="15" spans="1:8">
      <c r="A1222" s="218">
        <v>2220113</v>
      </c>
      <c r="B1222" s="98" t="s">
        <v>1039</v>
      </c>
      <c r="C1222" s="216"/>
      <c r="D1222" s="216"/>
      <c r="E1222" s="158">
        <v>7</v>
      </c>
      <c r="F1222" s="104"/>
      <c r="G1222" s="158">
        <v>0</v>
      </c>
      <c r="H1222" s="104"/>
    </row>
    <row r="1223" ht="15" spans="1:8">
      <c r="A1223" s="218">
        <v>2220114</v>
      </c>
      <c r="B1223" s="98" t="s">
        <v>1040</v>
      </c>
      <c r="C1223" s="216"/>
      <c r="D1223" s="216"/>
      <c r="E1223" s="158">
        <v>0</v>
      </c>
      <c r="F1223" s="104"/>
      <c r="G1223" s="158">
        <v>0</v>
      </c>
      <c r="H1223" s="104"/>
    </row>
    <row r="1224" ht="15" spans="1:8">
      <c r="A1224" s="218">
        <v>2220115</v>
      </c>
      <c r="B1224" s="98" t="s">
        <v>1041</v>
      </c>
      <c r="C1224" s="216"/>
      <c r="D1224" s="216"/>
      <c r="E1224" s="158">
        <v>480</v>
      </c>
      <c r="F1224" s="104"/>
      <c r="G1224" s="158">
        <v>367</v>
      </c>
      <c r="H1224" s="104">
        <f t="shared" ref="H1224:H1279" si="39">(E1224-G1224)/G1224</f>
        <v>0.307901907356948</v>
      </c>
    </row>
    <row r="1225" ht="15" spans="1:8">
      <c r="A1225" s="218">
        <v>2220118</v>
      </c>
      <c r="B1225" s="98" t="s">
        <v>1042</v>
      </c>
      <c r="C1225" s="216"/>
      <c r="D1225" s="216"/>
      <c r="E1225" s="158">
        <v>0</v>
      </c>
      <c r="F1225" s="104"/>
      <c r="G1225" s="158">
        <v>0</v>
      </c>
      <c r="H1225" s="104"/>
    </row>
    <row r="1226" ht="15" spans="1:8">
      <c r="A1226" s="218">
        <v>2220119</v>
      </c>
      <c r="B1226" s="98" t="s">
        <v>1043</v>
      </c>
      <c r="C1226" s="216"/>
      <c r="D1226" s="216"/>
      <c r="E1226" s="158">
        <v>0</v>
      </c>
      <c r="F1226" s="104"/>
      <c r="G1226" s="158">
        <v>0</v>
      </c>
      <c r="H1226" s="104"/>
    </row>
    <row r="1227" ht="15" spans="1:8">
      <c r="A1227" s="218">
        <v>2220120</v>
      </c>
      <c r="B1227" s="98" t="s">
        <v>1044</v>
      </c>
      <c r="C1227" s="216"/>
      <c r="D1227" s="216"/>
      <c r="E1227" s="158">
        <v>0</v>
      </c>
      <c r="F1227" s="104"/>
      <c r="G1227" s="158">
        <v>0</v>
      </c>
      <c r="H1227" s="104"/>
    </row>
    <row r="1228" ht="15" spans="1:8">
      <c r="A1228" s="218">
        <v>2220121</v>
      </c>
      <c r="B1228" s="98" t="s">
        <v>1045</v>
      </c>
      <c r="C1228" s="216"/>
      <c r="D1228" s="216"/>
      <c r="E1228" s="158">
        <v>0</v>
      </c>
      <c r="F1228" s="104"/>
      <c r="G1228" s="158">
        <v>0</v>
      </c>
      <c r="H1228" s="104"/>
    </row>
    <row r="1229" ht="15" spans="1:8">
      <c r="A1229" s="218">
        <v>2220150</v>
      </c>
      <c r="B1229" s="98" t="s">
        <v>114</v>
      </c>
      <c r="C1229" s="216"/>
      <c r="D1229" s="216"/>
      <c r="E1229" s="158">
        <v>0</v>
      </c>
      <c r="F1229" s="104"/>
      <c r="G1229" s="158">
        <v>0</v>
      </c>
      <c r="H1229" s="104"/>
    </row>
    <row r="1230" ht="15" spans="1:8">
      <c r="A1230" s="218">
        <v>2220199</v>
      </c>
      <c r="B1230" s="98" t="s">
        <v>1046</v>
      </c>
      <c r="C1230" s="216"/>
      <c r="D1230" s="216"/>
      <c r="E1230" s="158">
        <v>494</v>
      </c>
      <c r="F1230" s="104"/>
      <c r="G1230" s="158">
        <v>784</v>
      </c>
      <c r="H1230" s="104">
        <f t="shared" si="39"/>
        <v>-0.369897959183673</v>
      </c>
    </row>
    <row r="1231" ht="15" spans="1:8">
      <c r="A1231" s="217">
        <v>22203</v>
      </c>
      <c r="B1231" s="136" t="s">
        <v>1047</v>
      </c>
      <c r="C1231" s="216"/>
      <c r="D1231" s="216"/>
      <c r="E1231" s="158">
        <v>0</v>
      </c>
      <c r="F1231" s="104"/>
      <c r="G1231" s="158"/>
      <c r="H1231" s="104"/>
    </row>
    <row r="1232" ht="15" spans="1:8">
      <c r="A1232" s="218">
        <v>2220301</v>
      </c>
      <c r="B1232" s="98" t="s">
        <v>1048</v>
      </c>
      <c r="C1232" s="216"/>
      <c r="D1232" s="216"/>
      <c r="E1232" s="158">
        <v>0</v>
      </c>
      <c r="F1232" s="104"/>
      <c r="G1232" s="158"/>
      <c r="H1232" s="104"/>
    </row>
    <row r="1233" ht="15" spans="1:8">
      <c r="A1233" s="218">
        <v>2220303</v>
      </c>
      <c r="B1233" s="98" t="s">
        <v>1049</v>
      </c>
      <c r="C1233" s="216"/>
      <c r="D1233" s="216"/>
      <c r="E1233" s="158">
        <v>0</v>
      </c>
      <c r="F1233" s="104"/>
      <c r="G1233" s="158"/>
      <c r="H1233" s="104"/>
    </row>
    <row r="1234" ht="15" spans="1:8">
      <c r="A1234" s="218">
        <v>2220304</v>
      </c>
      <c r="B1234" s="98" t="s">
        <v>1050</v>
      </c>
      <c r="C1234" s="216"/>
      <c r="D1234" s="216"/>
      <c r="E1234" s="158">
        <v>0</v>
      </c>
      <c r="F1234" s="104"/>
      <c r="G1234" s="158"/>
      <c r="H1234" s="104"/>
    </row>
    <row r="1235" ht="15" spans="1:8">
      <c r="A1235" s="218">
        <v>2220305</v>
      </c>
      <c r="B1235" s="98" t="s">
        <v>1051</v>
      </c>
      <c r="C1235" s="216"/>
      <c r="D1235" s="216"/>
      <c r="E1235" s="158">
        <v>0</v>
      </c>
      <c r="F1235" s="104"/>
      <c r="G1235" s="158"/>
      <c r="H1235" s="104"/>
    </row>
    <row r="1236" ht="15" spans="1:8">
      <c r="A1236" s="218">
        <v>2220399</v>
      </c>
      <c r="B1236" s="98" t="s">
        <v>1052</v>
      </c>
      <c r="C1236" s="216"/>
      <c r="D1236" s="216"/>
      <c r="E1236" s="158">
        <v>0</v>
      </c>
      <c r="F1236" s="104"/>
      <c r="G1236" s="158"/>
      <c r="H1236" s="104"/>
    </row>
    <row r="1237" ht="15" spans="1:8">
      <c r="A1237" s="217">
        <v>22204</v>
      </c>
      <c r="B1237" s="136" t="s">
        <v>1053</v>
      </c>
      <c r="C1237" s="216">
        <v>72</v>
      </c>
      <c r="D1237" s="158">
        <v>772</v>
      </c>
      <c r="E1237" s="158">
        <v>772</v>
      </c>
      <c r="F1237" s="104">
        <f t="shared" si="38"/>
        <v>1</v>
      </c>
      <c r="G1237" s="158">
        <v>59</v>
      </c>
      <c r="H1237" s="104">
        <f t="shared" si="39"/>
        <v>12.0847457627119</v>
      </c>
    </row>
    <row r="1238" ht="15" spans="1:8">
      <c r="A1238" s="218">
        <v>2220401</v>
      </c>
      <c r="B1238" s="98" t="s">
        <v>1054</v>
      </c>
      <c r="C1238" s="216"/>
      <c r="D1238" s="216"/>
      <c r="E1238" s="158">
        <v>470</v>
      </c>
      <c r="F1238" s="104"/>
      <c r="G1238" s="158">
        <v>0</v>
      </c>
      <c r="H1238" s="104"/>
    </row>
    <row r="1239" ht="15" spans="1:8">
      <c r="A1239" s="218">
        <v>2220402</v>
      </c>
      <c r="B1239" s="98" t="s">
        <v>1055</v>
      </c>
      <c r="C1239" s="216"/>
      <c r="D1239" s="216"/>
      <c r="E1239" s="158">
        <v>259</v>
      </c>
      <c r="F1239" s="104"/>
      <c r="G1239" s="158">
        <v>0</v>
      </c>
      <c r="H1239" s="104"/>
    </row>
    <row r="1240" ht="15" spans="1:8">
      <c r="A1240" s="218">
        <v>2220403</v>
      </c>
      <c r="B1240" s="98" t="s">
        <v>1056</v>
      </c>
      <c r="C1240" s="216"/>
      <c r="D1240" s="216"/>
      <c r="E1240" s="158">
        <v>0</v>
      </c>
      <c r="F1240" s="104"/>
      <c r="G1240" s="158">
        <v>0</v>
      </c>
      <c r="H1240" s="104"/>
    </row>
    <row r="1241" ht="15" spans="1:8">
      <c r="A1241" s="218">
        <v>2220404</v>
      </c>
      <c r="B1241" s="98" t="s">
        <v>1057</v>
      </c>
      <c r="C1241" s="216"/>
      <c r="D1241" s="216"/>
      <c r="E1241" s="158">
        <v>0</v>
      </c>
      <c r="F1241" s="104"/>
      <c r="G1241" s="158">
        <v>0</v>
      </c>
      <c r="H1241" s="104"/>
    </row>
    <row r="1242" ht="15" spans="1:8">
      <c r="A1242" s="218">
        <v>2220499</v>
      </c>
      <c r="B1242" s="98" t="s">
        <v>1058</v>
      </c>
      <c r="C1242" s="216"/>
      <c r="D1242" s="216"/>
      <c r="E1242" s="158">
        <v>43</v>
      </c>
      <c r="F1242" s="104"/>
      <c r="G1242" s="158">
        <v>59</v>
      </c>
      <c r="H1242" s="104">
        <f t="shared" si="39"/>
        <v>-0.271186440677966</v>
      </c>
    </row>
    <row r="1243" ht="15" spans="1:8">
      <c r="A1243" s="217">
        <v>22205</v>
      </c>
      <c r="B1243" s="136" t="s">
        <v>1059</v>
      </c>
      <c r="C1243" s="216"/>
      <c r="D1243" s="158"/>
      <c r="E1243" s="158">
        <v>0</v>
      </c>
      <c r="F1243" s="104"/>
      <c r="G1243" s="158">
        <v>1</v>
      </c>
      <c r="H1243" s="104">
        <f t="shared" si="39"/>
        <v>-1</v>
      </c>
    </row>
    <row r="1244" ht="15" spans="1:8">
      <c r="A1244" s="218">
        <v>2220501</v>
      </c>
      <c r="B1244" s="98" t="s">
        <v>1060</v>
      </c>
      <c r="C1244" s="216"/>
      <c r="D1244" s="216"/>
      <c r="E1244" s="158">
        <v>0</v>
      </c>
      <c r="F1244" s="104"/>
      <c r="G1244" s="158">
        <v>0</v>
      </c>
      <c r="H1244" s="104"/>
    </row>
    <row r="1245" ht="15" spans="1:8">
      <c r="A1245" s="218">
        <v>2220502</v>
      </c>
      <c r="B1245" s="98" t="s">
        <v>1061</v>
      </c>
      <c r="C1245" s="216"/>
      <c r="D1245" s="216"/>
      <c r="E1245" s="158">
        <v>0</v>
      </c>
      <c r="F1245" s="104"/>
      <c r="G1245" s="158">
        <v>0</v>
      </c>
      <c r="H1245" s="104"/>
    </row>
    <row r="1246" ht="15" spans="1:8">
      <c r="A1246" s="218">
        <v>2220503</v>
      </c>
      <c r="B1246" s="98" t="s">
        <v>1062</v>
      </c>
      <c r="C1246" s="216"/>
      <c r="D1246" s="216"/>
      <c r="E1246" s="158">
        <v>0</v>
      </c>
      <c r="F1246" s="104"/>
      <c r="G1246" s="158">
        <v>0</v>
      </c>
      <c r="H1246" s="104"/>
    </row>
    <row r="1247" ht="15" spans="1:8">
      <c r="A1247" s="218">
        <v>2220504</v>
      </c>
      <c r="B1247" s="98" t="s">
        <v>1063</v>
      </c>
      <c r="C1247" s="216"/>
      <c r="D1247" s="216"/>
      <c r="E1247" s="158">
        <v>0</v>
      </c>
      <c r="F1247" s="104"/>
      <c r="G1247" s="158">
        <v>0</v>
      </c>
      <c r="H1247" s="104"/>
    </row>
    <row r="1248" ht="15" spans="1:8">
      <c r="A1248" s="218">
        <v>2220505</v>
      </c>
      <c r="B1248" s="98" t="s">
        <v>1064</v>
      </c>
      <c r="C1248" s="216"/>
      <c r="D1248" s="216"/>
      <c r="E1248" s="158">
        <v>0</v>
      </c>
      <c r="F1248" s="104"/>
      <c r="G1248" s="158">
        <v>0</v>
      </c>
      <c r="H1248" s="104"/>
    </row>
    <row r="1249" ht="15" spans="1:8">
      <c r="A1249" s="218">
        <v>2220506</v>
      </c>
      <c r="B1249" s="98" t="s">
        <v>1065</v>
      </c>
      <c r="C1249" s="216"/>
      <c r="D1249" s="216"/>
      <c r="E1249" s="158">
        <v>0</v>
      </c>
      <c r="F1249" s="104"/>
      <c r="G1249" s="158">
        <v>0</v>
      </c>
      <c r="H1249" s="104"/>
    </row>
    <row r="1250" ht="15" spans="1:8">
      <c r="A1250" s="218">
        <v>2220507</v>
      </c>
      <c r="B1250" s="98" t="s">
        <v>1066</v>
      </c>
      <c r="C1250" s="216"/>
      <c r="D1250" s="216"/>
      <c r="E1250" s="158">
        <v>0</v>
      </c>
      <c r="F1250" s="104"/>
      <c r="G1250" s="158">
        <v>0</v>
      </c>
      <c r="H1250" s="104"/>
    </row>
    <row r="1251" ht="15" spans="1:8">
      <c r="A1251" s="218">
        <v>2220508</v>
      </c>
      <c r="B1251" s="98" t="s">
        <v>1067</v>
      </c>
      <c r="C1251" s="216"/>
      <c r="D1251" s="216"/>
      <c r="E1251" s="158">
        <v>0</v>
      </c>
      <c r="F1251" s="104"/>
      <c r="G1251" s="158">
        <v>0</v>
      </c>
      <c r="H1251" s="104"/>
    </row>
    <row r="1252" ht="15" spans="1:8">
      <c r="A1252" s="218">
        <v>2220509</v>
      </c>
      <c r="B1252" s="98" t="s">
        <v>1068</v>
      </c>
      <c r="C1252" s="216"/>
      <c r="D1252" s="216"/>
      <c r="E1252" s="158">
        <v>0</v>
      </c>
      <c r="F1252" s="104"/>
      <c r="G1252" s="158">
        <v>0</v>
      </c>
      <c r="H1252" s="104"/>
    </row>
    <row r="1253" ht="15" spans="1:8">
      <c r="A1253" s="218">
        <v>2220510</v>
      </c>
      <c r="B1253" s="98" t="s">
        <v>1069</v>
      </c>
      <c r="C1253" s="216"/>
      <c r="D1253" s="216"/>
      <c r="E1253" s="158">
        <v>0</v>
      </c>
      <c r="F1253" s="104"/>
      <c r="G1253" s="158">
        <v>0</v>
      </c>
      <c r="H1253" s="104"/>
    </row>
    <row r="1254" ht="15" spans="1:8">
      <c r="A1254" s="218">
        <v>2220511</v>
      </c>
      <c r="B1254" s="98" t="s">
        <v>1070</v>
      </c>
      <c r="C1254" s="216"/>
      <c r="D1254" s="216"/>
      <c r="E1254" s="158">
        <v>0</v>
      </c>
      <c r="F1254" s="104"/>
      <c r="G1254" s="158">
        <v>1</v>
      </c>
      <c r="H1254" s="104">
        <f t="shared" si="39"/>
        <v>-1</v>
      </c>
    </row>
    <row r="1255" ht="15" spans="1:8">
      <c r="A1255" s="218">
        <v>2220599</v>
      </c>
      <c r="B1255" s="98" t="s">
        <v>1071</v>
      </c>
      <c r="C1255" s="216"/>
      <c r="D1255" s="216"/>
      <c r="E1255" s="158">
        <v>0</v>
      </c>
      <c r="F1255" s="104"/>
      <c r="G1255" s="158">
        <v>0</v>
      </c>
      <c r="H1255" s="104"/>
    </row>
    <row r="1256" ht="15" spans="1:8">
      <c r="A1256" s="217">
        <v>224</v>
      </c>
      <c r="B1256" s="136" t="s">
        <v>1072</v>
      </c>
      <c r="C1256" s="216">
        <v>2298</v>
      </c>
      <c r="D1256" s="158">
        <v>2638</v>
      </c>
      <c r="E1256" s="158">
        <v>2638</v>
      </c>
      <c r="F1256" s="104">
        <f t="shared" si="38"/>
        <v>1</v>
      </c>
      <c r="G1256" s="158">
        <v>4278</v>
      </c>
      <c r="H1256" s="104">
        <f t="shared" si="39"/>
        <v>-0.383356708742403</v>
      </c>
    </row>
    <row r="1257" ht="15" spans="1:8">
      <c r="A1257" s="217">
        <v>22401</v>
      </c>
      <c r="B1257" s="136" t="s">
        <v>1073</v>
      </c>
      <c r="C1257" s="216">
        <v>1316</v>
      </c>
      <c r="D1257" s="158">
        <v>1126</v>
      </c>
      <c r="E1257" s="158">
        <v>1126</v>
      </c>
      <c r="F1257" s="104">
        <f t="shared" si="38"/>
        <v>1</v>
      </c>
      <c r="G1257" s="158">
        <v>1566</v>
      </c>
      <c r="H1257" s="104">
        <f t="shared" si="39"/>
        <v>-0.280970625798212</v>
      </c>
    </row>
    <row r="1258" ht="15" spans="1:8">
      <c r="A1258" s="218">
        <v>2240101</v>
      </c>
      <c r="B1258" s="98" t="s">
        <v>105</v>
      </c>
      <c r="C1258" s="216"/>
      <c r="D1258" s="216"/>
      <c r="E1258" s="158">
        <v>511</v>
      </c>
      <c r="F1258" s="104"/>
      <c r="G1258" s="158">
        <v>708</v>
      </c>
      <c r="H1258" s="104">
        <f t="shared" si="39"/>
        <v>-0.278248587570621</v>
      </c>
    </row>
    <row r="1259" ht="15" spans="1:8">
      <c r="A1259" s="218">
        <v>2240102</v>
      </c>
      <c r="B1259" s="98" t="s">
        <v>106</v>
      </c>
      <c r="C1259" s="216"/>
      <c r="D1259" s="216"/>
      <c r="E1259" s="158">
        <v>70</v>
      </c>
      <c r="F1259" s="104"/>
      <c r="G1259" s="158">
        <v>30</v>
      </c>
      <c r="H1259" s="104">
        <f t="shared" si="39"/>
        <v>1.33333333333333</v>
      </c>
    </row>
    <row r="1260" ht="15" spans="1:8">
      <c r="A1260" s="218">
        <v>2240103</v>
      </c>
      <c r="B1260" s="98" t="s">
        <v>107</v>
      </c>
      <c r="C1260" s="216"/>
      <c r="D1260" s="216"/>
      <c r="E1260" s="158">
        <v>0</v>
      </c>
      <c r="F1260" s="104"/>
      <c r="G1260" s="158">
        <v>0</v>
      </c>
      <c r="H1260" s="104"/>
    </row>
    <row r="1261" ht="15" spans="1:8">
      <c r="A1261" s="218">
        <v>2240104</v>
      </c>
      <c r="B1261" s="98" t="s">
        <v>1074</v>
      </c>
      <c r="C1261" s="216"/>
      <c r="D1261" s="216"/>
      <c r="E1261" s="158">
        <v>9</v>
      </c>
      <c r="F1261" s="104"/>
      <c r="G1261" s="158">
        <v>0</v>
      </c>
      <c r="H1261" s="104"/>
    </row>
    <row r="1262" ht="15" spans="1:8">
      <c r="A1262" s="218">
        <v>2240105</v>
      </c>
      <c r="B1262" s="98" t="s">
        <v>1075</v>
      </c>
      <c r="C1262" s="216"/>
      <c r="D1262" s="216"/>
      <c r="E1262" s="158">
        <v>0</v>
      </c>
      <c r="F1262" s="104"/>
      <c r="G1262" s="158">
        <v>0</v>
      </c>
      <c r="H1262" s="104"/>
    </row>
    <row r="1263" ht="15" spans="1:8">
      <c r="A1263" s="218">
        <v>2240106</v>
      </c>
      <c r="B1263" s="98" t="s">
        <v>1076</v>
      </c>
      <c r="C1263" s="216"/>
      <c r="D1263" s="216"/>
      <c r="E1263" s="158">
        <v>0</v>
      </c>
      <c r="F1263" s="104"/>
      <c r="G1263" s="158">
        <v>0</v>
      </c>
      <c r="H1263" s="104"/>
    </row>
    <row r="1264" ht="15" spans="1:8">
      <c r="A1264" s="218">
        <v>2240108</v>
      </c>
      <c r="B1264" s="98" t="s">
        <v>1077</v>
      </c>
      <c r="C1264" s="216"/>
      <c r="D1264" s="216"/>
      <c r="E1264" s="158">
        <v>0</v>
      </c>
      <c r="F1264" s="104"/>
      <c r="G1264" s="158">
        <v>0</v>
      </c>
      <c r="H1264" s="104"/>
    </row>
    <row r="1265" ht="15" spans="1:8">
      <c r="A1265" s="218">
        <v>2240109</v>
      </c>
      <c r="B1265" s="98" t="s">
        <v>1078</v>
      </c>
      <c r="C1265" s="216"/>
      <c r="D1265" s="216"/>
      <c r="E1265" s="158">
        <v>368</v>
      </c>
      <c r="F1265" s="104"/>
      <c r="G1265" s="158">
        <v>318</v>
      </c>
      <c r="H1265" s="104">
        <f t="shared" si="39"/>
        <v>0.157232704402516</v>
      </c>
    </row>
    <row r="1266" ht="15" spans="1:8">
      <c r="A1266" s="218">
        <v>2240150</v>
      </c>
      <c r="B1266" s="98" t="s">
        <v>114</v>
      </c>
      <c r="C1266" s="216"/>
      <c r="D1266" s="216"/>
      <c r="E1266" s="158">
        <v>0</v>
      </c>
      <c r="F1266" s="104"/>
      <c r="G1266" s="158">
        <v>0</v>
      </c>
      <c r="H1266" s="104"/>
    </row>
    <row r="1267" ht="15" spans="1:8">
      <c r="A1267" s="218">
        <v>2240199</v>
      </c>
      <c r="B1267" s="98" t="s">
        <v>1079</v>
      </c>
      <c r="C1267" s="216"/>
      <c r="D1267" s="216"/>
      <c r="E1267" s="158">
        <v>168</v>
      </c>
      <c r="F1267" s="104"/>
      <c r="G1267" s="158">
        <v>510</v>
      </c>
      <c r="H1267" s="104">
        <f t="shared" si="39"/>
        <v>-0.670588235294118</v>
      </c>
    </row>
    <row r="1268" ht="15" spans="1:8">
      <c r="A1268" s="217">
        <v>22402</v>
      </c>
      <c r="B1268" s="136" t="s">
        <v>1080</v>
      </c>
      <c r="C1268" s="216">
        <v>663</v>
      </c>
      <c r="D1268" s="158">
        <v>683</v>
      </c>
      <c r="E1268" s="158">
        <v>683</v>
      </c>
      <c r="F1268" s="104">
        <f t="shared" ref="F1268:F1314" si="40">E1268/D1268</f>
        <v>1</v>
      </c>
      <c r="G1268" s="158">
        <v>882</v>
      </c>
      <c r="H1268" s="104">
        <f t="shared" si="39"/>
        <v>-0.22562358276644</v>
      </c>
    </row>
    <row r="1269" ht="15" spans="1:8">
      <c r="A1269" s="218">
        <v>2240201</v>
      </c>
      <c r="B1269" s="98" t="s">
        <v>105</v>
      </c>
      <c r="C1269" s="216"/>
      <c r="D1269" s="216"/>
      <c r="E1269" s="158">
        <v>438</v>
      </c>
      <c r="F1269" s="104"/>
      <c r="G1269" s="158">
        <v>460</v>
      </c>
      <c r="H1269" s="104">
        <f t="shared" si="39"/>
        <v>-0.0478260869565217</v>
      </c>
    </row>
    <row r="1270" ht="15" spans="1:8">
      <c r="A1270" s="218">
        <v>2240202</v>
      </c>
      <c r="B1270" s="98" t="s">
        <v>106</v>
      </c>
      <c r="C1270" s="216"/>
      <c r="D1270" s="216"/>
      <c r="E1270" s="158">
        <v>40</v>
      </c>
      <c r="F1270" s="104"/>
      <c r="G1270" s="158">
        <v>60</v>
      </c>
      <c r="H1270" s="104">
        <f t="shared" si="39"/>
        <v>-0.333333333333333</v>
      </c>
    </row>
    <row r="1271" ht="15" spans="1:8">
      <c r="A1271" s="218">
        <v>2240203</v>
      </c>
      <c r="B1271" s="98" t="s">
        <v>107</v>
      </c>
      <c r="C1271" s="216"/>
      <c r="D1271" s="216"/>
      <c r="E1271" s="158">
        <v>0</v>
      </c>
      <c r="F1271" s="104"/>
      <c r="G1271" s="158">
        <v>0</v>
      </c>
      <c r="H1271" s="104"/>
    </row>
    <row r="1272" ht="15" spans="1:8">
      <c r="A1272" s="218">
        <v>2240204</v>
      </c>
      <c r="B1272" s="98" t="s">
        <v>1081</v>
      </c>
      <c r="C1272" s="216"/>
      <c r="D1272" s="216"/>
      <c r="E1272" s="158">
        <v>20</v>
      </c>
      <c r="F1272" s="104"/>
      <c r="G1272" s="158">
        <v>150</v>
      </c>
      <c r="H1272" s="104">
        <f t="shared" si="39"/>
        <v>-0.866666666666667</v>
      </c>
    </row>
    <row r="1273" ht="15" spans="1:8">
      <c r="A1273" s="218">
        <v>2240299</v>
      </c>
      <c r="B1273" s="98" t="s">
        <v>1082</v>
      </c>
      <c r="C1273" s="216"/>
      <c r="D1273" s="216"/>
      <c r="E1273" s="158">
        <v>185</v>
      </c>
      <c r="F1273" s="104"/>
      <c r="G1273" s="158">
        <v>212</v>
      </c>
      <c r="H1273" s="104">
        <f t="shared" si="39"/>
        <v>-0.127358490566038</v>
      </c>
    </row>
    <row r="1274" ht="15" spans="1:8">
      <c r="A1274" s="217">
        <v>22403</v>
      </c>
      <c r="B1274" s="136" t="s">
        <v>1083</v>
      </c>
      <c r="C1274" s="216"/>
      <c r="D1274" s="216"/>
      <c r="E1274" s="158"/>
      <c r="F1274" s="104"/>
      <c r="G1274" s="158">
        <v>61</v>
      </c>
      <c r="H1274" s="104">
        <f t="shared" si="39"/>
        <v>-1</v>
      </c>
    </row>
    <row r="1275" ht="15" spans="1:8">
      <c r="A1275" s="218">
        <v>2240301</v>
      </c>
      <c r="B1275" s="98" t="s">
        <v>105</v>
      </c>
      <c r="C1275" s="216"/>
      <c r="D1275" s="216"/>
      <c r="E1275" s="158"/>
      <c r="F1275" s="104"/>
      <c r="G1275" s="158">
        <v>0</v>
      </c>
      <c r="H1275" s="104"/>
    </row>
    <row r="1276" ht="15" spans="1:8">
      <c r="A1276" s="218">
        <v>2240302</v>
      </c>
      <c r="B1276" s="98" t="s">
        <v>106</v>
      </c>
      <c r="C1276" s="216"/>
      <c r="D1276" s="216"/>
      <c r="E1276" s="158"/>
      <c r="F1276" s="104"/>
      <c r="G1276" s="158">
        <v>0</v>
      </c>
      <c r="H1276" s="104"/>
    </row>
    <row r="1277" ht="15" spans="1:8">
      <c r="A1277" s="218">
        <v>2240303</v>
      </c>
      <c r="B1277" s="98" t="s">
        <v>107</v>
      </c>
      <c r="C1277" s="216"/>
      <c r="D1277" s="216"/>
      <c r="E1277" s="158"/>
      <c r="F1277" s="104"/>
      <c r="G1277" s="158">
        <v>0</v>
      </c>
      <c r="H1277" s="104"/>
    </row>
    <row r="1278" ht="15" spans="1:8">
      <c r="A1278" s="218">
        <v>2240304</v>
      </c>
      <c r="B1278" s="98" t="s">
        <v>1084</v>
      </c>
      <c r="C1278" s="216"/>
      <c r="D1278" s="216"/>
      <c r="E1278" s="158"/>
      <c r="F1278" s="104"/>
      <c r="G1278" s="158">
        <v>0</v>
      </c>
      <c r="H1278" s="104"/>
    </row>
    <row r="1279" ht="15" spans="1:8">
      <c r="A1279" s="218">
        <v>2240399</v>
      </c>
      <c r="B1279" s="98" t="s">
        <v>1085</v>
      </c>
      <c r="C1279" s="216"/>
      <c r="D1279" s="216"/>
      <c r="E1279" s="158"/>
      <c r="F1279" s="104"/>
      <c r="G1279" s="158">
        <v>61</v>
      </c>
      <c r="H1279" s="104">
        <f t="shared" si="39"/>
        <v>-1</v>
      </c>
    </row>
    <row r="1280" ht="15" spans="1:8">
      <c r="A1280" s="217">
        <v>22404</v>
      </c>
      <c r="B1280" s="136" t="s">
        <v>1086</v>
      </c>
      <c r="C1280" s="216"/>
      <c r="D1280" s="158"/>
      <c r="E1280" s="158"/>
      <c r="F1280" s="104"/>
      <c r="G1280" s="158"/>
      <c r="H1280" s="104"/>
    </row>
    <row r="1281" ht="15" spans="1:8">
      <c r="A1281" s="218">
        <v>2240401</v>
      </c>
      <c r="B1281" s="98" t="s">
        <v>105</v>
      </c>
      <c r="C1281" s="216"/>
      <c r="D1281" s="216"/>
      <c r="E1281" s="158"/>
      <c r="F1281" s="104"/>
      <c r="G1281" s="158"/>
      <c r="H1281" s="104"/>
    </row>
    <row r="1282" ht="15" spans="1:8">
      <c r="A1282" s="218">
        <v>2240402</v>
      </c>
      <c r="B1282" s="98" t="s">
        <v>106</v>
      </c>
      <c r="C1282" s="216"/>
      <c r="D1282" s="216"/>
      <c r="E1282" s="158"/>
      <c r="F1282" s="104"/>
      <c r="G1282" s="158"/>
      <c r="H1282" s="104"/>
    </row>
    <row r="1283" ht="15" spans="1:8">
      <c r="A1283" s="218">
        <v>2240403</v>
      </c>
      <c r="B1283" s="98" t="s">
        <v>107</v>
      </c>
      <c r="C1283" s="216"/>
      <c r="D1283" s="216"/>
      <c r="E1283" s="158"/>
      <c r="F1283" s="104"/>
      <c r="G1283" s="158"/>
      <c r="H1283" s="104"/>
    </row>
    <row r="1284" ht="15" spans="1:8">
      <c r="A1284" s="218">
        <v>2240404</v>
      </c>
      <c r="B1284" s="98" t="s">
        <v>1087</v>
      </c>
      <c r="C1284" s="216"/>
      <c r="D1284" s="216"/>
      <c r="E1284" s="158"/>
      <c r="F1284" s="104"/>
      <c r="G1284" s="158"/>
      <c r="H1284" s="104"/>
    </row>
    <row r="1285" ht="15" spans="1:8">
      <c r="A1285" s="218">
        <v>2240405</v>
      </c>
      <c r="B1285" s="98" t="s">
        <v>1088</v>
      </c>
      <c r="C1285" s="216"/>
      <c r="D1285" s="216"/>
      <c r="E1285" s="158"/>
      <c r="F1285" s="104"/>
      <c r="G1285" s="158"/>
      <c r="H1285" s="104"/>
    </row>
    <row r="1286" ht="15" spans="1:8">
      <c r="A1286" s="218">
        <v>2240450</v>
      </c>
      <c r="B1286" s="98" t="s">
        <v>114</v>
      </c>
      <c r="C1286" s="216"/>
      <c r="D1286" s="216"/>
      <c r="E1286" s="158"/>
      <c r="F1286" s="104"/>
      <c r="G1286" s="158"/>
      <c r="H1286" s="104"/>
    </row>
    <row r="1287" ht="15" spans="1:8">
      <c r="A1287" s="218">
        <v>2240499</v>
      </c>
      <c r="B1287" s="98" t="s">
        <v>1089</v>
      </c>
      <c r="C1287" s="216"/>
      <c r="D1287" s="216"/>
      <c r="E1287" s="158"/>
      <c r="F1287" s="104"/>
      <c r="G1287" s="158"/>
      <c r="H1287" s="104"/>
    </row>
    <row r="1288" ht="15" spans="1:8">
      <c r="A1288" s="217">
        <v>22405</v>
      </c>
      <c r="B1288" s="136" t="s">
        <v>1090</v>
      </c>
      <c r="C1288" s="216"/>
      <c r="D1288" s="216"/>
      <c r="E1288" s="158"/>
      <c r="F1288" s="104"/>
      <c r="G1288" s="158"/>
      <c r="H1288" s="104"/>
    </row>
    <row r="1289" ht="15" spans="1:8">
      <c r="A1289" s="218">
        <v>2240501</v>
      </c>
      <c r="B1289" s="98" t="s">
        <v>105</v>
      </c>
      <c r="C1289" s="216"/>
      <c r="D1289" s="216"/>
      <c r="E1289" s="158"/>
      <c r="F1289" s="104"/>
      <c r="G1289" s="158"/>
      <c r="H1289" s="104"/>
    </row>
    <row r="1290" ht="15" spans="1:8">
      <c r="A1290" s="218">
        <v>2240502</v>
      </c>
      <c r="B1290" s="98" t="s">
        <v>106</v>
      </c>
      <c r="C1290" s="216"/>
      <c r="D1290" s="216"/>
      <c r="E1290" s="158"/>
      <c r="F1290" s="104"/>
      <c r="G1290" s="158"/>
      <c r="H1290" s="104"/>
    </row>
    <row r="1291" ht="15" spans="1:8">
      <c r="A1291" s="218">
        <v>2240503</v>
      </c>
      <c r="B1291" s="98" t="s">
        <v>107</v>
      </c>
      <c r="C1291" s="216"/>
      <c r="D1291" s="216"/>
      <c r="E1291" s="158"/>
      <c r="F1291" s="104"/>
      <c r="G1291" s="158"/>
      <c r="H1291" s="104"/>
    </row>
    <row r="1292" ht="15" spans="1:8">
      <c r="A1292" s="218">
        <v>2240504</v>
      </c>
      <c r="B1292" s="98" t="s">
        <v>1091</v>
      </c>
      <c r="C1292" s="216"/>
      <c r="D1292" s="216"/>
      <c r="E1292" s="158"/>
      <c r="F1292" s="104"/>
      <c r="G1292" s="158"/>
      <c r="H1292" s="104"/>
    </row>
    <row r="1293" ht="15" spans="1:8">
      <c r="A1293" s="218">
        <v>2240505</v>
      </c>
      <c r="B1293" s="98" t="s">
        <v>1092</v>
      </c>
      <c r="C1293" s="216"/>
      <c r="D1293" s="216"/>
      <c r="E1293" s="158"/>
      <c r="F1293" s="104"/>
      <c r="G1293" s="158"/>
      <c r="H1293" s="104"/>
    </row>
    <row r="1294" ht="15" spans="1:8">
      <c r="A1294" s="218">
        <v>2240506</v>
      </c>
      <c r="B1294" s="98" t="s">
        <v>1093</v>
      </c>
      <c r="C1294" s="216"/>
      <c r="D1294" s="216"/>
      <c r="E1294" s="158"/>
      <c r="F1294" s="104"/>
      <c r="G1294" s="158"/>
      <c r="H1294" s="104"/>
    </row>
    <row r="1295" ht="15" spans="1:8">
      <c r="A1295" s="218">
        <v>2240507</v>
      </c>
      <c r="B1295" s="98" t="s">
        <v>1094</v>
      </c>
      <c r="C1295" s="216"/>
      <c r="D1295" s="216"/>
      <c r="E1295" s="158"/>
      <c r="F1295" s="104"/>
      <c r="G1295" s="158"/>
      <c r="H1295" s="104"/>
    </row>
    <row r="1296" ht="15" spans="1:8">
      <c r="A1296" s="218">
        <v>2240508</v>
      </c>
      <c r="B1296" s="98" t="s">
        <v>1095</v>
      </c>
      <c r="C1296" s="216"/>
      <c r="D1296" s="216"/>
      <c r="E1296" s="158"/>
      <c r="F1296" s="104"/>
      <c r="G1296" s="158"/>
      <c r="H1296" s="104"/>
    </row>
    <row r="1297" ht="15" spans="1:8">
      <c r="A1297" s="218">
        <v>2240509</v>
      </c>
      <c r="B1297" s="98" t="s">
        <v>1096</v>
      </c>
      <c r="C1297" s="216"/>
      <c r="D1297" s="216"/>
      <c r="E1297" s="158"/>
      <c r="F1297" s="104"/>
      <c r="G1297" s="158"/>
      <c r="H1297" s="104"/>
    </row>
    <row r="1298" ht="15" spans="1:8">
      <c r="A1298" s="218">
        <v>2240510</v>
      </c>
      <c r="B1298" s="98" t="s">
        <v>1097</v>
      </c>
      <c r="C1298" s="216"/>
      <c r="D1298" s="216"/>
      <c r="E1298" s="158"/>
      <c r="F1298" s="104"/>
      <c r="G1298" s="158"/>
      <c r="H1298" s="104"/>
    </row>
    <row r="1299" ht="15" spans="1:8">
      <c r="A1299" s="218">
        <v>2240550</v>
      </c>
      <c r="B1299" s="98" t="s">
        <v>1098</v>
      </c>
      <c r="C1299" s="216"/>
      <c r="D1299" s="216"/>
      <c r="E1299" s="158"/>
      <c r="F1299" s="104"/>
      <c r="G1299" s="158"/>
      <c r="H1299" s="104"/>
    </row>
    <row r="1300" ht="15" spans="1:8">
      <c r="A1300" s="218">
        <v>2240599</v>
      </c>
      <c r="B1300" s="98" t="s">
        <v>1099</v>
      </c>
      <c r="C1300" s="216"/>
      <c r="D1300" s="216"/>
      <c r="E1300" s="158"/>
      <c r="F1300" s="104"/>
      <c r="G1300" s="158"/>
      <c r="H1300" s="104"/>
    </row>
    <row r="1301" ht="15" spans="1:8">
      <c r="A1301" s="217">
        <v>22406</v>
      </c>
      <c r="B1301" s="136" t="s">
        <v>1100</v>
      </c>
      <c r="C1301" s="216">
        <v>107</v>
      </c>
      <c r="D1301" s="158">
        <v>187</v>
      </c>
      <c r="E1301" s="158">
        <v>187</v>
      </c>
      <c r="F1301" s="104">
        <f t="shared" si="40"/>
        <v>1</v>
      </c>
      <c r="G1301" s="158">
        <v>198</v>
      </c>
      <c r="H1301" s="104">
        <f t="shared" ref="H1301:H1318" si="41">(E1301-G1301)/G1301</f>
        <v>-0.0555555555555556</v>
      </c>
    </row>
    <row r="1302" ht="15" spans="1:8">
      <c r="A1302" s="218">
        <v>2240601</v>
      </c>
      <c r="B1302" s="98" t="s">
        <v>1101</v>
      </c>
      <c r="C1302" s="216"/>
      <c r="D1302" s="216"/>
      <c r="E1302" s="158">
        <v>147</v>
      </c>
      <c r="F1302" s="104"/>
      <c r="G1302" s="158">
        <v>198</v>
      </c>
      <c r="H1302" s="104">
        <f t="shared" si="41"/>
        <v>-0.257575757575758</v>
      </c>
    </row>
    <row r="1303" ht="15" spans="1:8">
      <c r="A1303" s="218">
        <v>2240602</v>
      </c>
      <c r="B1303" s="98" t="s">
        <v>1102</v>
      </c>
      <c r="C1303" s="216"/>
      <c r="D1303" s="216"/>
      <c r="E1303" s="158">
        <v>0</v>
      </c>
      <c r="F1303" s="104"/>
      <c r="G1303" s="158">
        <v>0</v>
      </c>
      <c r="H1303" s="104"/>
    </row>
    <row r="1304" ht="15" spans="1:8">
      <c r="A1304" s="218">
        <v>2240699</v>
      </c>
      <c r="B1304" s="98" t="s">
        <v>1103</v>
      </c>
      <c r="C1304" s="216"/>
      <c r="D1304" s="216"/>
      <c r="E1304" s="158">
        <v>40</v>
      </c>
      <c r="F1304" s="104"/>
      <c r="G1304" s="158">
        <v>0</v>
      </c>
      <c r="H1304" s="104"/>
    </row>
    <row r="1305" ht="15" spans="1:8">
      <c r="A1305" s="217">
        <v>22407</v>
      </c>
      <c r="B1305" s="136" t="s">
        <v>1104</v>
      </c>
      <c r="C1305" s="216">
        <v>187</v>
      </c>
      <c r="D1305" s="158">
        <v>617</v>
      </c>
      <c r="E1305" s="158">
        <v>617</v>
      </c>
      <c r="F1305" s="104">
        <f t="shared" si="40"/>
        <v>1</v>
      </c>
      <c r="G1305" s="158">
        <v>1198</v>
      </c>
      <c r="H1305" s="104">
        <f t="shared" si="41"/>
        <v>-0.484974958263773</v>
      </c>
    </row>
    <row r="1306" ht="15" spans="1:8">
      <c r="A1306" s="218">
        <v>2240703</v>
      </c>
      <c r="B1306" s="98" t="s">
        <v>1105</v>
      </c>
      <c r="C1306" s="216"/>
      <c r="D1306" s="216"/>
      <c r="E1306" s="158">
        <v>445</v>
      </c>
      <c r="F1306" s="104"/>
      <c r="G1306" s="158">
        <v>591</v>
      </c>
      <c r="H1306" s="104">
        <f t="shared" si="41"/>
        <v>-0.247038917089679</v>
      </c>
    </row>
    <row r="1307" ht="15" spans="1:8">
      <c r="A1307" s="218">
        <v>2240704</v>
      </c>
      <c r="B1307" s="98" t="s">
        <v>1106</v>
      </c>
      <c r="C1307" s="216"/>
      <c r="D1307" s="216"/>
      <c r="E1307" s="158">
        <v>0</v>
      </c>
      <c r="F1307" s="104"/>
      <c r="G1307" s="158">
        <v>0</v>
      </c>
      <c r="H1307" s="104"/>
    </row>
    <row r="1308" ht="15" spans="1:8">
      <c r="A1308" s="218">
        <v>2240799</v>
      </c>
      <c r="B1308" s="98" t="s">
        <v>1107</v>
      </c>
      <c r="C1308" s="216"/>
      <c r="D1308" s="216"/>
      <c r="E1308" s="158">
        <v>172</v>
      </c>
      <c r="F1308" s="104"/>
      <c r="G1308" s="158">
        <v>607</v>
      </c>
      <c r="H1308" s="104">
        <f t="shared" si="41"/>
        <v>-0.7166392092257</v>
      </c>
    </row>
    <row r="1309" ht="15" spans="1:8">
      <c r="A1309" s="217">
        <v>22499</v>
      </c>
      <c r="B1309" s="136" t="s">
        <v>1139</v>
      </c>
      <c r="C1309" s="216">
        <v>25</v>
      </c>
      <c r="D1309" s="158">
        <v>25</v>
      </c>
      <c r="E1309" s="158">
        <v>25</v>
      </c>
      <c r="F1309" s="104">
        <f t="shared" si="40"/>
        <v>1</v>
      </c>
      <c r="G1309" s="158">
        <v>373</v>
      </c>
      <c r="H1309" s="104">
        <f t="shared" si="41"/>
        <v>-0.932975871313673</v>
      </c>
    </row>
    <row r="1310" ht="15" spans="1:8">
      <c r="A1310" s="218">
        <v>2249999</v>
      </c>
      <c r="B1310" s="98" t="s">
        <v>1140</v>
      </c>
      <c r="C1310" s="216"/>
      <c r="D1310" s="158"/>
      <c r="E1310" s="158">
        <v>25</v>
      </c>
      <c r="F1310" s="104"/>
      <c r="G1310" s="158">
        <v>373</v>
      </c>
      <c r="H1310" s="104">
        <f t="shared" si="41"/>
        <v>-0.932975871313673</v>
      </c>
    </row>
    <row r="1311" ht="15" spans="1:8">
      <c r="A1311" s="217">
        <v>229</v>
      </c>
      <c r="B1311" s="136" t="s">
        <v>1110</v>
      </c>
      <c r="C1311" s="216">
        <v>7105</v>
      </c>
      <c r="D1311" s="158">
        <v>1462</v>
      </c>
      <c r="E1311" s="158">
        <v>1462</v>
      </c>
      <c r="F1311" s="104">
        <f t="shared" si="40"/>
        <v>1</v>
      </c>
      <c r="G1311" s="158">
        <v>1956</v>
      </c>
      <c r="H1311" s="104">
        <f t="shared" si="41"/>
        <v>-0.252556237218814</v>
      </c>
    </row>
    <row r="1312" ht="15" spans="1:8">
      <c r="A1312" s="218">
        <v>22999</v>
      </c>
      <c r="B1312" s="136" t="s">
        <v>1111</v>
      </c>
      <c r="C1312" s="216">
        <v>7105</v>
      </c>
      <c r="D1312" s="158">
        <v>1462</v>
      </c>
      <c r="E1312" s="158">
        <v>1462</v>
      </c>
      <c r="F1312" s="104">
        <f t="shared" si="40"/>
        <v>1</v>
      </c>
      <c r="G1312" s="158">
        <v>1956</v>
      </c>
      <c r="H1312" s="104">
        <f t="shared" si="41"/>
        <v>-0.252556237218814</v>
      </c>
    </row>
    <row r="1313" ht="15" spans="1:8">
      <c r="A1313" s="218">
        <v>2299999</v>
      </c>
      <c r="B1313" s="98" t="s">
        <v>1112</v>
      </c>
      <c r="C1313" s="216">
        <v>7105</v>
      </c>
      <c r="D1313" s="216">
        <v>1462</v>
      </c>
      <c r="E1313" s="158">
        <v>1462</v>
      </c>
      <c r="F1313" s="104"/>
      <c r="G1313" s="158">
        <v>1956</v>
      </c>
      <c r="H1313" s="104">
        <f t="shared" si="41"/>
        <v>-0.252556237218814</v>
      </c>
    </row>
    <row r="1314" ht="15" spans="1:8">
      <c r="A1314" s="217">
        <v>232</v>
      </c>
      <c r="B1314" s="136" t="s">
        <v>1113</v>
      </c>
      <c r="C1314" s="216">
        <v>19064</v>
      </c>
      <c r="D1314" s="158">
        <v>20481</v>
      </c>
      <c r="E1314" s="158">
        <v>20481</v>
      </c>
      <c r="F1314" s="104">
        <f t="shared" si="40"/>
        <v>1</v>
      </c>
      <c r="G1314" s="158">
        <v>19291</v>
      </c>
      <c r="H1314" s="104">
        <f t="shared" si="41"/>
        <v>0.0616867969519465</v>
      </c>
    </row>
    <row r="1315" ht="15" spans="1:8">
      <c r="A1315" s="217">
        <v>23201</v>
      </c>
      <c r="B1315" s="136" t="s">
        <v>1114</v>
      </c>
      <c r="C1315" s="216"/>
      <c r="D1315" s="216"/>
      <c r="E1315" s="158"/>
      <c r="F1315" s="104"/>
      <c r="G1315" s="158">
        <v>0</v>
      </c>
      <c r="H1315" s="104"/>
    </row>
    <row r="1316" ht="15" spans="1:8">
      <c r="A1316" s="217">
        <v>23202</v>
      </c>
      <c r="B1316" s="136" t="s">
        <v>1115</v>
      </c>
      <c r="C1316" s="216"/>
      <c r="D1316" s="216"/>
      <c r="E1316" s="158"/>
      <c r="F1316" s="104"/>
      <c r="G1316" s="158">
        <v>0</v>
      </c>
      <c r="H1316" s="104"/>
    </row>
    <row r="1317" ht="15" spans="1:8">
      <c r="A1317" s="217">
        <v>23203</v>
      </c>
      <c r="B1317" s="136" t="s">
        <v>1116</v>
      </c>
      <c r="C1317" s="216">
        <v>19064</v>
      </c>
      <c r="D1317" s="158">
        <v>20481</v>
      </c>
      <c r="E1317" s="158">
        <v>20481</v>
      </c>
      <c r="F1317" s="104">
        <f t="shared" ref="F1317" si="42">E1317/D1317</f>
        <v>1</v>
      </c>
      <c r="G1317" s="158">
        <v>19291</v>
      </c>
      <c r="H1317" s="104">
        <f t="shared" si="41"/>
        <v>0.0616867969519465</v>
      </c>
    </row>
    <row r="1318" ht="15" spans="1:8">
      <c r="A1318" s="218">
        <v>2320301</v>
      </c>
      <c r="B1318" s="98" t="s">
        <v>1117</v>
      </c>
      <c r="C1318" s="216"/>
      <c r="D1318" s="158"/>
      <c r="E1318" s="158">
        <v>20481</v>
      </c>
      <c r="F1318" s="104"/>
      <c r="G1318" s="158">
        <v>19291</v>
      </c>
      <c r="H1318" s="104">
        <f t="shared" si="41"/>
        <v>0.0616867969519465</v>
      </c>
    </row>
    <row r="1319" ht="15" spans="1:8">
      <c r="A1319" s="218">
        <v>2320302</v>
      </c>
      <c r="B1319" s="98" t="s">
        <v>1118</v>
      </c>
      <c r="C1319" s="216"/>
      <c r="D1319" s="216"/>
      <c r="E1319" s="158"/>
      <c r="F1319" s="104"/>
      <c r="G1319" s="158">
        <v>0</v>
      </c>
      <c r="H1319" s="104"/>
    </row>
    <row r="1320" ht="15" spans="1:8">
      <c r="A1320" s="218">
        <v>2320303</v>
      </c>
      <c r="B1320" s="98" t="s">
        <v>1119</v>
      </c>
      <c r="C1320" s="216"/>
      <c r="D1320" s="216"/>
      <c r="E1320" s="158"/>
      <c r="F1320" s="104"/>
      <c r="G1320" s="158">
        <v>0</v>
      </c>
      <c r="H1320" s="104"/>
    </row>
    <row r="1321" ht="15" spans="1:8">
      <c r="A1321" s="218">
        <v>2320399</v>
      </c>
      <c r="B1321" s="98" t="s">
        <v>1120</v>
      </c>
      <c r="C1321" s="216"/>
      <c r="D1321" s="216"/>
      <c r="E1321" s="158"/>
      <c r="F1321" s="104"/>
      <c r="G1321" s="158">
        <v>0</v>
      </c>
      <c r="H1321" s="104"/>
    </row>
    <row r="1322" ht="15" spans="1:8">
      <c r="A1322" s="217">
        <v>233</v>
      </c>
      <c r="B1322" s="136" t="s">
        <v>1121</v>
      </c>
      <c r="C1322" s="216"/>
      <c r="D1322" s="216"/>
      <c r="E1322" s="158"/>
      <c r="F1322" s="104"/>
      <c r="G1322" s="158">
        <v>0</v>
      </c>
      <c r="H1322" s="104"/>
    </row>
    <row r="1323" ht="15" spans="1:8">
      <c r="A1323" s="218">
        <v>23301</v>
      </c>
      <c r="B1323" s="136" t="s">
        <v>1122</v>
      </c>
      <c r="C1323" s="216"/>
      <c r="D1323" s="216"/>
      <c r="E1323" s="158"/>
      <c r="F1323" s="104"/>
      <c r="G1323" s="158">
        <v>0</v>
      </c>
      <c r="H1323" s="104"/>
    </row>
    <row r="1324" ht="15" spans="1:8">
      <c r="A1324" s="218">
        <v>23302</v>
      </c>
      <c r="B1324" s="136" t="s">
        <v>1123</v>
      </c>
      <c r="C1324" s="216"/>
      <c r="D1324" s="216"/>
      <c r="E1324" s="158"/>
      <c r="F1324" s="104"/>
      <c r="G1324" s="158">
        <v>0</v>
      </c>
      <c r="H1324" s="104"/>
    </row>
    <row r="1325" ht="15" spans="1:8">
      <c r="A1325" s="218">
        <v>23303</v>
      </c>
      <c r="B1325" s="136" t="s">
        <v>1124</v>
      </c>
      <c r="C1325" s="216"/>
      <c r="D1325" s="216"/>
      <c r="E1325" s="158"/>
      <c r="F1325" s="104"/>
      <c r="G1325" s="158">
        <v>0</v>
      </c>
      <c r="H1325" s="104"/>
    </row>
  </sheetData>
  <sheetProtection formatCells="0" formatColumns="0" formatRows="0"/>
  <mergeCells count="10">
    <mergeCell ref="B2:H2"/>
    <mergeCell ref="B3:F3"/>
    <mergeCell ref="A4:A5"/>
    <mergeCell ref="B4:B5"/>
    <mergeCell ref="C4:C5"/>
    <mergeCell ref="D4:D5"/>
    <mergeCell ref="E4:E5"/>
    <mergeCell ref="F4:F5"/>
    <mergeCell ref="G4:G5"/>
    <mergeCell ref="H4:H5"/>
  </mergeCells>
  <printOptions horizontalCentered="1"/>
  <pageMargins left="0.41" right="0.18" top="0.354330708661417" bottom="0.31496062992126" header="0.31496062992126" footer="0.31496062992126"/>
  <pageSetup paperSize="9" scale="70"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80"/>
  <sheetViews>
    <sheetView showGridLines="0" showZeros="0" workbookViewId="0">
      <selection activeCell="A4" sqref="A4"/>
    </sheetView>
  </sheetViews>
  <sheetFormatPr defaultColWidth="9" defaultRowHeight="11.25"/>
  <cols>
    <col min="1" max="1" width="13.8333333333333" customWidth="1"/>
    <col min="2" max="2" width="55.5" style="82" customWidth="1"/>
    <col min="3" max="5" width="18.5" style="1" customWidth="1"/>
    <col min="6" max="6" width="18.5" style="83" customWidth="1"/>
    <col min="7" max="7" width="12" customWidth="1"/>
    <col min="8" max="12" width="8.5" customWidth="1"/>
    <col min="13" max="45" width="12" customWidth="1"/>
  </cols>
  <sheetData>
    <row r="1" ht="19.5" customHeight="1" spans="2:2">
      <c r="B1" s="2" t="s">
        <v>1141</v>
      </c>
    </row>
    <row r="2" ht="34.5" customHeight="1" spans="2:45">
      <c r="B2" s="124" t="s">
        <v>1142</v>
      </c>
      <c r="C2" s="125"/>
      <c r="D2" s="125"/>
      <c r="E2" s="125"/>
      <c r="F2" s="125"/>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c r="AQ2" s="177"/>
      <c r="AR2" s="177"/>
      <c r="AS2" s="177"/>
    </row>
    <row r="3" ht="19.5" customHeight="1" spans="2:45">
      <c r="B3" s="178"/>
      <c r="C3" s="87"/>
      <c r="D3" s="88" t="s">
        <v>98</v>
      </c>
      <c r="F3" s="90" t="s">
        <v>43</v>
      </c>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row>
    <row r="4" ht="36" customHeight="1" spans="1:45">
      <c r="A4" s="66" t="s">
        <v>99</v>
      </c>
      <c r="B4" s="66" t="s">
        <v>100</v>
      </c>
      <c r="C4" s="180" t="s">
        <v>45</v>
      </c>
      <c r="D4" s="181" t="s">
        <v>46</v>
      </c>
      <c r="E4" s="182" t="s">
        <v>47</v>
      </c>
      <c r="F4" s="183" t="s">
        <v>1143</v>
      </c>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c r="AJ4" s="179"/>
      <c r="AK4" s="179"/>
      <c r="AL4" s="179"/>
      <c r="AM4" s="179"/>
      <c r="AN4" s="179"/>
      <c r="AO4" s="179"/>
      <c r="AP4" s="179"/>
      <c r="AQ4" s="179"/>
      <c r="AR4" s="179"/>
      <c r="AS4" s="200"/>
    </row>
    <row r="5" s="176" customFormat="1" ht="17.25" customHeight="1" spans="1:45">
      <c r="A5" s="184"/>
      <c r="B5" s="185" t="s">
        <v>102</v>
      </c>
      <c r="C5" s="186">
        <v>195883</v>
      </c>
      <c r="D5" s="187">
        <v>161728</v>
      </c>
      <c r="E5" s="188">
        <v>161668</v>
      </c>
      <c r="F5" s="189">
        <f>E5/D5</f>
        <v>0.999629006727345</v>
      </c>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row>
    <row r="6" s="176" customFormat="1" ht="17.25" customHeight="1" spans="1:45">
      <c r="A6" s="191">
        <v>501</v>
      </c>
      <c r="B6" s="192" t="s">
        <v>1144</v>
      </c>
      <c r="C6" s="193">
        <v>65678</v>
      </c>
      <c r="D6" s="193">
        <v>74361</v>
      </c>
      <c r="E6" s="194">
        <v>74301</v>
      </c>
      <c r="F6" s="195">
        <f>E6/D6</f>
        <v>0.999193125428652</v>
      </c>
      <c r="G6" s="196"/>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row>
    <row r="7" s="176" customFormat="1" ht="17.25" customHeight="1" spans="1:6">
      <c r="A7" s="197" t="s">
        <v>1145</v>
      </c>
      <c r="B7" s="198" t="s">
        <v>1146</v>
      </c>
      <c r="C7" s="193">
        <v>45070</v>
      </c>
      <c r="D7" s="193">
        <v>44847</v>
      </c>
      <c r="E7" s="194">
        <v>44847</v>
      </c>
      <c r="F7" s="195">
        <f t="shared" ref="F7:F76" si="0">E7/D7</f>
        <v>1</v>
      </c>
    </row>
    <row r="8" s="176" customFormat="1" ht="17.25" customHeight="1" spans="1:6">
      <c r="A8" s="197" t="s">
        <v>1147</v>
      </c>
      <c r="B8" s="198" t="s">
        <v>1148</v>
      </c>
      <c r="C8" s="193">
        <v>10364</v>
      </c>
      <c r="D8" s="193">
        <v>11392</v>
      </c>
      <c r="E8" s="194">
        <v>11392</v>
      </c>
      <c r="F8" s="195">
        <f t="shared" si="0"/>
        <v>1</v>
      </c>
    </row>
    <row r="9" s="176" customFormat="1" ht="17.25" customHeight="1" spans="1:6">
      <c r="A9" s="197" t="s">
        <v>1149</v>
      </c>
      <c r="B9" s="198" t="s">
        <v>1150</v>
      </c>
      <c r="C9" s="193">
        <v>4863</v>
      </c>
      <c r="D9" s="193">
        <v>5002</v>
      </c>
      <c r="E9" s="194">
        <v>5002</v>
      </c>
      <c r="F9" s="195">
        <f t="shared" si="0"/>
        <v>1</v>
      </c>
    </row>
    <row r="10" s="176" customFormat="1" ht="17.25" customHeight="1" spans="1:6">
      <c r="A10" s="197" t="s">
        <v>1151</v>
      </c>
      <c r="B10" s="198" t="s">
        <v>1152</v>
      </c>
      <c r="C10" s="193">
        <v>5381</v>
      </c>
      <c r="D10" s="193">
        <v>13120</v>
      </c>
      <c r="E10" s="194">
        <v>13060</v>
      </c>
      <c r="F10" s="195">
        <f t="shared" si="0"/>
        <v>0.995426829268293</v>
      </c>
    </row>
    <row r="11" s="176" customFormat="1" ht="17.25" customHeight="1" spans="1:6">
      <c r="A11" s="191">
        <v>502</v>
      </c>
      <c r="B11" s="192" t="s">
        <v>1153</v>
      </c>
      <c r="C11" s="193">
        <v>38202</v>
      </c>
      <c r="D11" s="193">
        <v>11241</v>
      </c>
      <c r="E11" s="194">
        <v>11241</v>
      </c>
      <c r="F11" s="195">
        <f t="shared" si="0"/>
        <v>1</v>
      </c>
    </row>
    <row r="12" s="176" customFormat="1" ht="17.25" customHeight="1" spans="1:6">
      <c r="A12" s="197" t="s">
        <v>1154</v>
      </c>
      <c r="B12" s="198" t="s">
        <v>1155</v>
      </c>
      <c r="C12" s="199">
        <v>11863</v>
      </c>
      <c r="D12" s="199">
        <v>7799</v>
      </c>
      <c r="E12" s="199">
        <v>7799</v>
      </c>
      <c r="F12" s="195">
        <f t="shared" si="0"/>
        <v>1</v>
      </c>
    </row>
    <row r="13" s="176" customFormat="1" ht="17.25" customHeight="1" spans="1:6">
      <c r="A13" s="197" t="s">
        <v>1156</v>
      </c>
      <c r="B13" s="198" t="s">
        <v>1157</v>
      </c>
      <c r="C13" s="199">
        <v>708</v>
      </c>
      <c r="D13" s="199">
        <v>206</v>
      </c>
      <c r="E13" s="199">
        <v>206</v>
      </c>
      <c r="F13" s="195">
        <f t="shared" si="0"/>
        <v>1</v>
      </c>
    </row>
    <row r="14" s="176" customFormat="1" ht="17.25" customHeight="1" spans="1:6">
      <c r="A14" s="197" t="s">
        <v>1158</v>
      </c>
      <c r="B14" s="198" t="s">
        <v>1159</v>
      </c>
      <c r="C14" s="199">
        <v>752</v>
      </c>
      <c r="D14" s="199">
        <v>114</v>
      </c>
      <c r="E14" s="199">
        <v>114</v>
      </c>
      <c r="F14" s="195">
        <f t="shared" si="0"/>
        <v>1</v>
      </c>
    </row>
    <row r="15" s="176" customFormat="1" ht="17.25" customHeight="1" spans="1:6">
      <c r="A15" s="197" t="s">
        <v>1160</v>
      </c>
      <c r="B15" s="198" t="s">
        <v>1161</v>
      </c>
      <c r="C15" s="199">
        <v>663</v>
      </c>
      <c r="D15" s="199">
        <v>236</v>
      </c>
      <c r="E15" s="199">
        <v>236</v>
      </c>
      <c r="F15" s="195">
        <f t="shared" si="0"/>
        <v>1</v>
      </c>
    </row>
    <row r="16" s="176" customFormat="1" ht="17.25" customHeight="1" spans="1:6">
      <c r="A16" s="197" t="s">
        <v>1162</v>
      </c>
      <c r="B16" s="198" t="s">
        <v>1163</v>
      </c>
      <c r="C16" s="199">
        <v>10989</v>
      </c>
      <c r="D16" s="199">
        <v>193</v>
      </c>
      <c r="E16" s="199">
        <v>193</v>
      </c>
      <c r="F16" s="195">
        <f t="shared" si="0"/>
        <v>1</v>
      </c>
    </row>
    <row r="17" s="176" customFormat="1" ht="17.25" customHeight="1" spans="1:6">
      <c r="A17" s="197" t="s">
        <v>1164</v>
      </c>
      <c r="B17" s="198" t="s">
        <v>1165</v>
      </c>
      <c r="C17" s="199">
        <v>305</v>
      </c>
      <c r="D17" s="199">
        <v>168</v>
      </c>
      <c r="E17" s="199">
        <v>168</v>
      </c>
      <c r="F17" s="195">
        <f t="shared" si="0"/>
        <v>1</v>
      </c>
    </row>
    <row r="18" s="176" customFormat="1" ht="17.25" customHeight="1" spans="1:6">
      <c r="A18" s="197" t="s">
        <v>1166</v>
      </c>
      <c r="B18" s="198" t="s">
        <v>1167</v>
      </c>
      <c r="C18" s="199">
        <v>0</v>
      </c>
      <c r="D18" s="199">
        <v>0</v>
      </c>
      <c r="E18" s="199">
        <v>0</v>
      </c>
      <c r="F18" s="195"/>
    </row>
    <row r="19" s="176" customFormat="1" ht="17.25" customHeight="1" spans="1:6">
      <c r="A19" s="197" t="s">
        <v>1168</v>
      </c>
      <c r="B19" s="198" t="s">
        <v>1169</v>
      </c>
      <c r="C19" s="199">
        <v>935</v>
      </c>
      <c r="D19" s="199">
        <v>710</v>
      </c>
      <c r="E19" s="199">
        <v>710</v>
      </c>
      <c r="F19" s="195">
        <f t="shared" si="0"/>
        <v>1</v>
      </c>
    </row>
    <row r="20" s="176" customFormat="1" ht="17.25" customHeight="1" spans="1:6">
      <c r="A20" s="197" t="s">
        <v>1170</v>
      </c>
      <c r="B20" s="198" t="s">
        <v>1171</v>
      </c>
      <c r="C20" s="199">
        <v>970</v>
      </c>
      <c r="D20" s="199">
        <v>388</v>
      </c>
      <c r="E20" s="199">
        <v>388</v>
      </c>
      <c r="F20" s="195">
        <f t="shared" si="0"/>
        <v>1</v>
      </c>
    </row>
    <row r="21" s="176" customFormat="1" ht="17.25" customHeight="1" spans="1:6">
      <c r="A21" s="197" t="s">
        <v>1172</v>
      </c>
      <c r="B21" s="198" t="s">
        <v>1173</v>
      </c>
      <c r="C21" s="199">
        <v>11017</v>
      </c>
      <c r="D21" s="199">
        <v>1427</v>
      </c>
      <c r="E21" s="199">
        <v>1427</v>
      </c>
      <c r="F21" s="195">
        <f t="shared" si="0"/>
        <v>1</v>
      </c>
    </row>
    <row r="22" s="176" customFormat="1" ht="17.25" customHeight="1" spans="1:6">
      <c r="A22" s="191">
        <v>503</v>
      </c>
      <c r="B22" s="192" t="s">
        <v>1174</v>
      </c>
      <c r="C22" s="199">
        <v>2739</v>
      </c>
      <c r="D22" s="199">
        <v>0</v>
      </c>
      <c r="E22" s="199">
        <v>0</v>
      </c>
      <c r="F22" s="195"/>
    </row>
    <row r="23" s="176" customFormat="1" ht="17.25" customHeight="1" spans="1:6">
      <c r="A23" s="197">
        <v>50301</v>
      </c>
      <c r="B23" s="198" t="s">
        <v>1175</v>
      </c>
      <c r="C23" s="199">
        <v>0</v>
      </c>
      <c r="D23" s="199">
        <v>0</v>
      </c>
      <c r="E23" s="199">
        <v>0</v>
      </c>
      <c r="F23" s="195"/>
    </row>
    <row r="24" s="176" customFormat="1" ht="17.25" customHeight="1" spans="1:6">
      <c r="A24" s="197">
        <v>50302</v>
      </c>
      <c r="B24" s="198" t="s">
        <v>1176</v>
      </c>
      <c r="C24" s="199">
        <v>740</v>
      </c>
      <c r="D24" s="199">
        <v>0</v>
      </c>
      <c r="E24" s="199">
        <v>0</v>
      </c>
      <c r="F24" s="195"/>
    </row>
    <row r="25" s="176" customFormat="1" ht="17.25" customHeight="1" spans="1:6">
      <c r="A25" s="197">
        <v>50303</v>
      </c>
      <c r="B25" s="198" t="s">
        <v>1177</v>
      </c>
      <c r="C25" s="199">
        <v>0</v>
      </c>
      <c r="D25" s="199">
        <v>0</v>
      </c>
      <c r="E25" s="199">
        <v>0</v>
      </c>
      <c r="F25" s="195"/>
    </row>
    <row r="26" s="176" customFormat="1" ht="17.25" customHeight="1" spans="1:6">
      <c r="A26" s="197">
        <v>50305</v>
      </c>
      <c r="B26" s="198" t="s">
        <v>1178</v>
      </c>
      <c r="C26" s="199">
        <v>0</v>
      </c>
      <c r="D26" s="199">
        <v>0</v>
      </c>
      <c r="E26" s="199">
        <v>0</v>
      </c>
      <c r="F26" s="195"/>
    </row>
    <row r="27" s="176" customFormat="1" ht="17.25" customHeight="1" spans="1:6">
      <c r="A27" s="197">
        <v>50306</v>
      </c>
      <c r="B27" s="198" t="s">
        <v>1179</v>
      </c>
      <c r="C27" s="199">
        <v>424</v>
      </c>
      <c r="D27" s="199">
        <v>0</v>
      </c>
      <c r="E27" s="199">
        <v>0</v>
      </c>
      <c r="F27" s="195"/>
    </row>
    <row r="28" s="176" customFormat="1" ht="17.25" customHeight="1" spans="1:6">
      <c r="A28" s="197">
        <v>50307</v>
      </c>
      <c r="B28" s="198" t="s">
        <v>1180</v>
      </c>
      <c r="C28" s="199">
        <v>185</v>
      </c>
      <c r="D28" s="199">
        <v>0</v>
      </c>
      <c r="E28" s="199">
        <v>0</v>
      </c>
      <c r="F28" s="195"/>
    </row>
    <row r="29" s="176" customFormat="1" ht="17.25" customHeight="1" spans="1:6">
      <c r="A29" s="197">
        <v>50399</v>
      </c>
      <c r="B29" s="198" t="s">
        <v>1181</v>
      </c>
      <c r="C29" s="199">
        <v>1390</v>
      </c>
      <c r="D29" s="199">
        <v>0</v>
      </c>
      <c r="E29" s="199">
        <v>0</v>
      </c>
      <c r="F29" s="195"/>
    </row>
    <row r="30" s="176" customFormat="1" ht="17.25" customHeight="1" spans="1:6">
      <c r="A30" s="191">
        <v>504</v>
      </c>
      <c r="B30" s="192" t="s">
        <v>1182</v>
      </c>
      <c r="C30" s="199">
        <v>0</v>
      </c>
      <c r="D30" s="199">
        <v>0</v>
      </c>
      <c r="E30" s="199">
        <v>0</v>
      </c>
      <c r="F30" s="195"/>
    </row>
    <row r="31" s="176" customFormat="1" ht="17.25" customHeight="1" spans="1:6">
      <c r="A31" s="197">
        <v>50401</v>
      </c>
      <c r="B31" s="198" t="s">
        <v>1175</v>
      </c>
      <c r="C31" s="199">
        <v>0</v>
      </c>
      <c r="D31" s="199">
        <v>0</v>
      </c>
      <c r="E31" s="199">
        <v>0</v>
      </c>
      <c r="F31" s="195"/>
    </row>
    <row r="32" s="176" customFormat="1" ht="17.25" customHeight="1" spans="1:6">
      <c r="A32" s="197">
        <v>50402</v>
      </c>
      <c r="B32" s="198" t="s">
        <v>1176</v>
      </c>
      <c r="C32" s="199">
        <v>0</v>
      </c>
      <c r="D32" s="199">
        <v>0</v>
      </c>
      <c r="E32" s="199">
        <v>0</v>
      </c>
      <c r="F32" s="195"/>
    </row>
    <row r="33" s="176" customFormat="1" ht="17.25" customHeight="1" spans="1:6">
      <c r="A33" s="197">
        <v>50403</v>
      </c>
      <c r="B33" s="198" t="s">
        <v>1177</v>
      </c>
      <c r="C33" s="199">
        <v>0</v>
      </c>
      <c r="D33" s="199">
        <v>0</v>
      </c>
      <c r="E33" s="199">
        <v>0</v>
      </c>
      <c r="F33" s="195"/>
    </row>
    <row r="34" s="176" customFormat="1" ht="17.25" customHeight="1" spans="1:6">
      <c r="A34" s="197">
        <v>50404</v>
      </c>
      <c r="B34" s="198" t="s">
        <v>1179</v>
      </c>
      <c r="C34" s="199">
        <v>0</v>
      </c>
      <c r="D34" s="199">
        <v>0</v>
      </c>
      <c r="E34" s="199">
        <v>0</v>
      </c>
      <c r="F34" s="195"/>
    </row>
    <row r="35" s="176" customFormat="1" ht="17.25" customHeight="1" spans="1:6">
      <c r="A35" s="197">
        <v>50405</v>
      </c>
      <c r="B35" s="198" t="s">
        <v>1180</v>
      </c>
      <c r="C35" s="199">
        <v>0</v>
      </c>
      <c r="D35" s="199">
        <v>0</v>
      </c>
      <c r="E35" s="199">
        <v>0</v>
      </c>
      <c r="F35" s="195"/>
    </row>
    <row r="36" s="176" customFormat="1" ht="17.25" customHeight="1" spans="1:6">
      <c r="A36" s="197">
        <v>50499</v>
      </c>
      <c r="B36" s="198" t="s">
        <v>1181</v>
      </c>
      <c r="C36" s="199">
        <v>0</v>
      </c>
      <c r="D36" s="199">
        <v>0</v>
      </c>
      <c r="E36" s="199">
        <v>0</v>
      </c>
      <c r="F36" s="195"/>
    </row>
    <row r="37" s="176" customFormat="1" ht="17.25" customHeight="1" spans="1:6">
      <c r="A37" s="191">
        <v>505</v>
      </c>
      <c r="B37" s="192" t="s">
        <v>1183</v>
      </c>
      <c r="C37" s="199">
        <v>76111</v>
      </c>
      <c r="D37" s="199">
        <v>73329</v>
      </c>
      <c r="E37" s="199">
        <v>73329</v>
      </c>
      <c r="F37" s="195">
        <f t="shared" si="0"/>
        <v>1</v>
      </c>
    </row>
    <row r="38" s="176" customFormat="1" ht="17.25" customHeight="1" spans="1:6">
      <c r="A38" s="197" t="s">
        <v>1184</v>
      </c>
      <c r="B38" s="198" t="s">
        <v>1185</v>
      </c>
      <c r="C38" s="199">
        <v>68721</v>
      </c>
      <c r="D38" s="199">
        <v>68823</v>
      </c>
      <c r="E38" s="199">
        <v>68823</v>
      </c>
      <c r="F38" s="195">
        <f t="shared" si="0"/>
        <v>1</v>
      </c>
    </row>
    <row r="39" s="176" customFormat="1" ht="17.25" customHeight="1" spans="1:6">
      <c r="A39" s="197" t="s">
        <v>1186</v>
      </c>
      <c r="B39" s="198" t="s">
        <v>1187</v>
      </c>
      <c r="C39" s="199">
        <v>7390</v>
      </c>
      <c r="D39" s="199">
        <v>4228</v>
      </c>
      <c r="E39" s="199">
        <v>4228</v>
      </c>
      <c r="F39" s="195">
        <f t="shared" si="0"/>
        <v>1</v>
      </c>
    </row>
    <row r="40" s="176" customFormat="1" ht="17.25" customHeight="1" spans="1:6">
      <c r="A40" s="197">
        <v>50599</v>
      </c>
      <c r="B40" s="198" t="s">
        <v>1188</v>
      </c>
      <c r="C40" s="199">
        <v>0</v>
      </c>
      <c r="D40" s="199">
        <v>278</v>
      </c>
      <c r="E40" s="199">
        <v>278</v>
      </c>
      <c r="F40" s="195">
        <f t="shared" si="0"/>
        <v>1</v>
      </c>
    </row>
    <row r="41" s="176" customFormat="1" ht="17.25" customHeight="1" spans="1:6">
      <c r="A41" s="191" t="s">
        <v>1189</v>
      </c>
      <c r="B41" s="192" t="s">
        <v>1190</v>
      </c>
      <c r="C41" s="199">
        <v>15</v>
      </c>
      <c r="D41" s="199">
        <v>0</v>
      </c>
      <c r="E41" s="199">
        <v>0</v>
      </c>
      <c r="F41" s="195"/>
    </row>
    <row r="42" s="176" customFormat="1" ht="17.25" customHeight="1" spans="1:6">
      <c r="A42" s="197">
        <v>50601</v>
      </c>
      <c r="B42" s="198" t="s">
        <v>1191</v>
      </c>
      <c r="C42" s="199">
        <v>15</v>
      </c>
      <c r="D42" s="199">
        <v>0</v>
      </c>
      <c r="E42" s="199">
        <v>0</v>
      </c>
      <c r="F42" s="195"/>
    </row>
    <row r="43" s="176" customFormat="1" ht="17.25" customHeight="1" spans="1:6">
      <c r="A43" s="197">
        <v>50602</v>
      </c>
      <c r="B43" s="198" t="s">
        <v>1192</v>
      </c>
      <c r="C43" s="199">
        <v>0</v>
      </c>
      <c r="D43" s="199">
        <v>0</v>
      </c>
      <c r="E43" s="199">
        <v>0</v>
      </c>
      <c r="F43" s="195"/>
    </row>
    <row r="44" s="176" customFormat="1" ht="17.25" customHeight="1" spans="1:6">
      <c r="A44" s="191" t="s">
        <v>1193</v>
      </c>
      <c r="B44" s="192" t="s">
        <v>1194</v>
      </c>
      <c r="C44" s="199">
        <v>0</v>
      </c>
      <c r="D44" s="199">
        <v>0</v>
      </c>
      <c r="E44" s="199">
        <v>0</v>
      </c>
      <c r="F44" s="195"/>
    </row>
    <row r="45" s="176" customFormat="1" ht="17.25" customHeight="1" spans="1:6">
      <c r="A45" s="197">
        <v>50701</v>
      </c>
      <c r="B45" s="198" t="s">
        <v>1195</v>
      </c>
      <c r="C45" s="199">
        <v>0</v>
      </c>
      <c r="D45" s="199">
        <v>0</v>
      </c>
      <c r="E45" s="199">
        <v>0</v>
      </c>
      <c r="F45" s="195"/>
    </row>
    <row r="46" s="176" customFormat="1" ht="17.25" customHeight="1" spans="1:6">
      <c r="A46" s="197">
        <v>50702</v>
      </c>
      <c r="B46" s="198" t="s">
        <v>1196</v>
      </c>
      <c r="C46" s="199">
        <v>0</v>
      </c>
      <c r="D46" s="199">
        <v>0</v>
      </c>
      <c r="E46" s="199">
        <v>0</v>
      </c>
      <c r="F46" s="195"/>
    </row>
    <row r="47" s="176" customFormat="1" ht="17.25" customHeight="1" spans="1:6">
      <c r="A47" s="197">
        <v>50799</v>
      </c>
      <c r="B47" s="198" t="s">
        <v>1197</v>
      </c>
      <c r="C47" s="199">
        <v>0</v>
      </c>
      <c r="D47" s="199">
        <v>0</v>
      </c>
      <c r="E47" s="199">
        <v>0</v>
      </c>
      <c r="F47" s="195"/>
    </row>
    <row r="48" s="176" customFormat="1" ht="17.25" customHeight="1" spans="1:6">
      <c r="A48" s="191" t="s">
        <v>1198</v>
      </c>
      <c r="B48" s="192" t="s">
        <v>1199</v>
      </c>
      <c r="C48" s="199">
        <v>0</v>
      </c>
      <c r="D48" s="199">
        <v>0</v>
      </c>
      <c r="E48" s="199">
        <v>0</v>
      </c>
      <c r="F48" s="195"/>
    </row>
    <row r="49" s="176" customFormat="1" ht="17.25" customHeight="1" spans="1:6">
      <c r="A49" s="197">
        <v>50803</v>
      </c>
      <c r="B49" s="198" t="s">
        <v>1200</v>
      </c>
      <c r="C49" s="199">
        <v>0</v>
      </c>
      <c r="D49" s="199">
        <v>0</v>
      </c>
      <c r="E49" s="199">
        <v>0</v>
      </c>
      <c r="F49" s="195"/>
    </row>
    <row r="50" s="176" customFormat="1" ht="17.25" customHeight="1" spans="1:6">
      <c r="A50" s="197">
        <v>50804</v>
      </c>
      <c r="B50" s="198" t="s">
        <v>1201</v>
      </c>
      <c r="C50" s="199">
        <v>0</v>
      </c>
      <c r="D50" s="199">
        <v>0</v>
      </c>
      <c r="E50" s="199">
        <v>0</v>
      </c>
      <c r="F50" s="195"/>
    </row>
    <row r="51" s="176" customFormat="1" ht="17.25" customHeight="1" spans="1:6">
      <c r="A51" s="197">
        <v>50805</v>
      </c>
      <c r="B51" s="198" t="s">
        <v>1202</v>
      </c>
      <c r="C51" s="199">
        <v>0</v>
      </c>
      <c r="D51" s="199">
        <v>0</v>
      </c>
      <c r="E51" s="199"/>
      <c r="F51" s="195"/>
    </row>
    <row r="52" s="176" customFormat="1" ht="17.25" customHeight="1" spans="1:6">
      <c r="A52" s="197">
        <v>50899</v>
      </c>
      <c r="B52" s="198" t="s">
        <v>1203</v>
      </c>
      <c r="C52" s="199">
        <v>0</v>
      </c>
      <c r="D52" s="199">
        <v>0</v>
      </c>
      <c r="E52" s="199"/>
      <c r="F52" s="195"/>
    </row>
    <row r="53" s="176" customFormat="1" ht="17.25" customHeight="1" spans="1:6">
      <c r="A53" s="191">
        <v>509</v>
      </c>
      <c r="B53" s="192" t="s">
        <v>1204</v>
      </c>
      <c r="C53" s="199">
        <v>8821</v>
      </c>
      <c r="D53" s="199">
        <v>2271</v>
      </c>
      <c r="E53" s="199">
        <v>2271</v>
      </c>
      <c r="F53" s="195">
        <f t="shared" si="0"/>
        <v>1</v>
      </c>
    </row>
    <row r="54" s="176" customFormat="1" ht="17.25" customHeight="1" spans="1:6">
      <c r="A54" s="197" t="s">
        <v>1205</v>
      </c>
      <c r="B54" s="198" t="s">
        <v>1206</v>
      </c>
      <c r="C54" s="199">
        <v>4302</v>
      </c>
      <c r="D54" s="199">
        <v>416</v>
      </c>
      <c r="E54" s="199">
        <v>416</v>
      </c>
      <c r="F54" s="195">
        <f t="shared" si="0"/>
        <v>1</v>
      </c>
    </row>
    <row r="55" s="176" customFormat="1" ht="17.25" customHeight="1" spans="1:6">
      <c r="A55" s="197" t="s">
        <v>1207</v>
      </c>
      <c r="B55" s="198" t="s">
        <v>1208</v>
      </c>
      <c r="C55" s="199">
        <v>395</v>
      </c>
      <c r="D55" s="199">
        <v>0</v>
      </c>
      <c r="E55" s="199">
        <v>0</v>
      </c>
      <c r="F55" s="195"/>
    </row>
    <row r="56" s="176" customFormat="1" ht="17.25" customHeight="1" spans="1:6">
      <c r="A56" s="197" t="s">
        <v>1209</v>
      </c>
      <c r="B56" s="198" t="s">
        <v>1210</v>
      </c>
      <c r="C56" s="199">
        <v>46</v>
      </c>
      <c r="D56" s="199">
        <v>888</v>
      </c>
      <c r="E56" s="199">
        <v>888</v>
      </c>
      <c r="F56" s="195">
        <f t="shared" si="0"/>
        <v>1</v>
      </c>
    </row>
    <row r="57" s="176" customFormat="1" ht="17.25" customHeight="1" spans="1:6">
      <c r="A57" s="197" t="s">
        <v>1211</v>
      </c>
      <c r="B57" s="198" t="s">
        <v>1212</v>
      </c>
      <c r="C57" s="199">
        <v>0</v>
      </c>
      <c r="D57" s="199">
        <v>0</v>
      </c>
      <c r="E57" s="199">
        <v>0</v>
      </c>
      <c r="F57" s="195"/>
    </row>
    <row r="58" s="176" customFormat="1" ht="17.25" customHeight="1" spans="1:6">
      <c r="A58" s="197" t="s">
        <v>1213</v>
      </c>
      <c r="B58" s="198" t="s">
        <v>1214</v>
      </c>
      <c r="C58" s="199">
        <v>4078</v>
      </c>
      <c r="D58" s="199">
        <v>967</v>
      </c>
      <c r="E58" s="199">
        <v>967</v>
      </c>
      <c r="F58" s="195">
        <f t="shared" si="0"/>
        <v>1</v>
      </c>
    </row>
    <row r="59" s="176" customFormat="1" ht="17.25" customHeight="1" spans="1:6">
      <c r="A59" s="191">
        <v>510</v>
      </c>
      <c r="B59" s="192" t="s">
        <v>1215</v>
      </c>
      <c r="C59" s="199">
        <v>0</v>
      </c>
      <c r="D59" s="199">
        <v>0</v>
      </c>
      <c r="E59" s="199">
        <v>0</v>
      </c>
      <c r="F59" s="195"/>
    </row>
    <row r="60" s="176" customFormat="1" ht="17.25" customHeight="1" spans="1:6">
      <c r="A60" s="197">
        <v>51002</v>
      </c>
      <c r="B60" s="198" t="s">
        <v>1216</v>
      </c>
      <c r="C60" s="199">
        <v>0</v>
      </c>
      <c r="D60" s="199">
        <v>0</v>
      </c>
      <c r="E60" s="199">
        <v>0</v>
      </c>
      <c r="F60" s="195"/>
    </row>
    <row r="61" s="176" customFormat="1" ht="17.25" customHeight="1" spans="1:6">
      <c r="A61" s="197">
        <v>51003</v>
      </c>
      <c r="B61" s="198" t="s">
        <v>493</v>
      </c>
      <c r="C61" s="199">
        <v>0</v>
      </c>
      <c r="D61" s="199">
        <v>0</v>
      </c>
      <c r="E61" s="199">
        <v>0</v>
      </c>
      <c r="F61" s="195"/>
    </row>
    <row r="62" s="176" customFormat="1" ht="17.25" customHeight="1" spans="1:6">
      <c r="A62" s="197">
        <v>51004</v>
      </c>
      <c r="B62" s="198" t="s">
        <v>1217</v>
      </c>
      <c r="C62" s="199">
        <v>0</v>
      </c>
      <c r="D62" s="199">
        <v>0</v>
      </c>
      <c r="E62" s="199">
        <v>0</v>
      </c>
      <c r="F62" s="195"/>
    </row>
    <row r="63" s="176" customFormat="1" ht="17.25" customHeight="1" spans="1:6">
      <c r="A63" s="191">
        <v>511</v>
      </c>
      <c r="B63" s="192" t="s">
        <v>1218</v>
      </c>
      <c r="C63" s="199">
        <v>0</v>
      </c>
      <c r="D63" s="199">
        <v>0</v>
      </c>
      <c r="E63" s="199">
        <v>0</v>
      </c>
      <c r="F63" s="195"/>
    </row>
    <row r="64" s="176" customFormat="1" ht="17.25" customHeight="1" spans="1:6">
      <c r="A64" s="197">
        <v>51101</v>
      </c>
      <c r="B64" s="198" t="s">
        <v>1219</v>
      </c>
      <c r="C64" s="199">
        <v>0</v>
      </c>
      <c r="D64" s="199">
        <v>0</v>
      </c>
      <c r="E64" s="199">
        <v>0</v>
      </c>
      <c r="F64" s="195"/>
    </row>
    <row r="65" s="176" customFormat="1" ht="17.25" customHeight="1" spans="1:6">
      <c r="A65" s="197">
        <v>51102</v>
      </c>
      <c r="B65" s="198" t="s">
        <v>1220</v>
      </c>
      <c r="C65" s="199">
        <v>0</v>
      </c>
      <c r="D65" s="199">
        <v>0</v>
      </c>
      <c r="E65" s="199">
        <v>0</v>
      </c>
      <c r="F65" s="195"/>
    </row>
    <row r="66" s="176" customFormat="1" ht="17.25" customHeight="1" spans="1:6">
      <c r="A66" s="197">
        <v>51103</v>
      </c>
      <c r="B66" s="198" t="s">
        <v>1221</v>
      </c>
      <c r="C66" s="199">
        <v>0</v>
      </c>
      <c r="D66" s="199">
        <v>0</v>
      </c>
      <c r="E66" s="199">
        <v>0</v>
      </c>
      <c r="F66" s="195"/>
    </row>
    <row r="67" s="176" customFormat="1" ht="17.25" customHeight="1" spans="1:6">
      <c r="A67" s="197">
        <v>51104</v>
      </c>
      <c r="B67" s="198" t="s">
        <v>1222</v>
      </c>
      <c r="C67" s="199">
        <v>0</v>
      </c>
      <c r="D67" s="199">
        <v>0</v>
      </c>
      <c r="E67" s="199">
        <v>0</v>
      </c>
      <c r="F67" s="195"/>
    </row>
    <row r="68" s="176" customFormat="1" ht="17.25" customHeight="1" spans="1:6">
      <c r="A68" s="191">
        <v>514</v>
      </c>
      <c r="B68" s="192" t="s">
        <v>1223</v>
      </c>
      <c r="C68" s="199">
        <v>0</v>
      </c>
      <c r="D68" s="199">
        <v>0</v>
      </c>
      <c r="E68" s="199"/>
      <c r="F68" s="195"/>
    </row>
    <row r="69" s="176" customFormat="1" ht="17.25" customHeight="1" spans="1:6">
      <c r="A69" s="197">
        <v>51401</v>
      </c>
      <c r="B69" s="198" t="s">
        <v>1224</v>
      </c>
      <c r="C69" s="199">
        <v>0</v>
      </c>
      <c r="D69" s="199">
        <v>0</v>
      </c>
      <c r="E69" s="199"/>
      <c r="F69" s="195"/>
    </row>
    <row r="70" s="176" customFormat="1" ht="17.25" customHeight="1" spans="1:6">
      <c r="A70" s="197">
        <v>51402</v>
      </c>
      <c r="B70" s="198" t="s">
        <v>1225</v>
      </c>
      <c r="C70" s="199">
        <v>0</v>
      </c>
      <c r="D70" s="199">
        <v>0</v>
      </c>
      <c r="E70" s="199"/>
      <c r="F70" s="195"/>
    </row>
    <row r="71" s="176" customFormat="1" ht="17.25" customHeight="1" spans="1:6">
      <c r="A71" s="191">
        <v>599</v>
      </c>
      <c r="B71" s="192" t="s">
        <v>1226</v>
      </c>
      <c r="C71" s="199">
        <v>4317</v>
      </c>
      <c r="D71" s="199">
        <v>526</v>
      </c>
      <c r="E71" s="199">
        <v>526</v>
      </c>
      <c r="F71" s="195">
        <f t="shared" si="0"/>
        <v>1</v>
      </c>
    </row>
    <row r="72" s="176" customFormat="1" ht="17.25" customHeight="1" spans="1:6">
      <c r="A72" s="197">
        <v>59908</v>
      </c>
      <c r="B72" s="198" t="s">
        <v>1227</v>
      </c>
      <c r="C72" s="199">
        <v>0</v>
      </c>
      <c r="D72" s="199">
        <v>0</v>
      </c>
      <c r="E72" s="199">
        <v>0</v>
      </c>
      <c r="F72" s="195"/>
    </row>
    <row r="73" s="176" customFormat="1" ht="17.25" customHeight="1" spans="1:6">
      <c r="A73" s="197">
        <v>59909</v>
      </c>
      <c r="B73" s="198" t="s">
        <v>1228</v>
      </c>
      <c r="C73" s="199">
        <v>23</v>
      </c>
      <c r="D73" s="199">
        <v>0</v>
      </c>
      <c r="E73" s="199">
        <v>0</v>
      </c>
      <c r="F73" s="195"/>
    </row>
    <row r="74" s="176" customFormat="1" ht="17.25" customHeight="1" spans="1:6">
      <c r="A74" s="197">
        <v>59910</v>
      </c>
      <c r="B74" s="198" t="s">
        <v>1229</v>
      </c>
      <c r="C74" s="199">
        <v>0</v>
      </c>
      <c r="D74" s="199">
        <v>0</v>
      </c>
      <c r="E74" s="199">
        <v>0</v>
      </c>
      <c r="F74" s="195"/>
    </row>
    <row r="75" s="176" customFormat="1" ht="17.25" customHeight="1" spans="1:6">
      <c r="A75" s="197">
        <v>59911</v>
      </c>
      <c r="B75" s="198" t="s">
        <v>1230</v>
      </c>
      <c r="C75" s="199">
        <v>0</v>
      </c>
      <c r="D75" s="199">
        <v>0</v>
      </c>
      <c r="E75" s="199">
        <v>0</v>
      </c>
      <c r="F75" s="195"/>
    </row>
    <row r="76" s="176" customFormat="1" ht="17.25" customHeight="1" spans="1:6">
      <c r="A76" s="197">
        <v>59999</v>
      </c>
      <c r="B76" s="198" t="s">
        <v>1231</v>
      </c>
      <c r="C76" s="199">
        <v>4294</v>
      </c>
      <c r="D76" s="199">
        <v>526</v>
      </c>
      <c r="E76" s="199">
        <v>526</v>
      </c>
      <c r="F76" s="195">
        <f t="shared" si="0"/>
        <v>1</v>
      </c>
    </row>
    <row r="77" spans="3:3">
      <c r="C77" s="1">
        <v>0</v>
      </c>
    </row>
    <row r="78" spans="3:3">
      <c r="C78" s="1">
        <v>0</v>
      </c>
    </row>
    <row r="79" spans="3:3">
      <c r="C79" s="1">
        <v>0</v>
      </c>
    </row>
    <row r="80" spans="3:3">
      <c r="C80" s="1">
        <v>0</v>
      </c>
    </row>
  </sheetData>
  <sheetProtection formatCells="0" formatColumns="0" formatRows="0"/>
  <mergeCells count="1">
    <mergeCell ref="B2:F2"/>
  </mergeCells>
  <printOptions horizontalCentered="1"/>
  <pageMargins left="0.708661417322835" right="0.708661417322835" top="0.354330708661417" bottom="0.31496062992126" header="0.31496062992126" footer="0.31496062992126"/>
  <pageSetup paperSize="9" scale="5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94"/>
  <sheetViews>
    <sheetView showGridLines="0" showZeros="0" workbookViewId="0">
      <selection activeCell="C17" sqref="C17"/>
    </sheetView>
  </sheetViews>
  <sheetFormatPr defaultColWidth="9" defaultRowHeight="11.25"/>
  <cols>
    <col min="1" max="1" width="55.1666666666667" customWidth="1"/>
    <col min="2" max="2" width="18.5" customWidth="1"/>
    <col min="3" max="3" width="56" customWidth="1"/>
    <col min="4" max="4" width="16.8333333333333" customWidth="1"/>
    <col min="5" max="5" width="12" customWidth="1"/>
    <col min="6" max="6" width="7.5" customWidth="1"/>
    <col min="7" max="7" width="1" customWidth="1"/>
    <col min="8" max="8" width="13.5" customWidth="1"/>
    <col min="9" max="9" width="7.83333333333333" customWidth="1"/>
  </cols>
  <sheetData>
    <row r="1" ht="19.5" customHeight="1" spans="1:1">
      <c r="A1" s="2" t="s">
        <v>1232</v>
      </c>
    </row>
    <row r="2" ht="33" customHeight="1" spans="1:252">
      <c r="A2" s="56" t="s">
        <v>1233</v>
      </c>
      <c r="B2" s="56"/>
      <c r="C2" s="56"/>
      <c r="D2" s="56"/>
      <c r="E2" s="58"/>
      <c r="F2" s="58"/>
      <c r="G2" s="58"/>
      <c r="H2" s="58"/>
      <c r="I2" s="58"/>
      <c r="J2" s="79"/>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c r="IF2" s="58"/>
      <c r="IG2" s="58"/>
      <c r="IH2" s="58"/>
      <c r="II2" s="58"/>
      <c r="IJ2" s="58"/>
      <c r="IK2" s="58"/>
      <c r="IL2" s="58"/>
      <c r="IM2" s="58"/>
      <c r="IN2" s="58"/>
      <c r="IO2" s="58"/>
      <c r="IP2" s="58"/>
      <c r="IQ2" s="58"/>
      <c r="IR2" s="58"/>
    </row>
    <row r="3" ht="19.5" customHeight="1" spans="1:252">
      <c r="A3" s="59"/>
      <c r="B3" s="63"/>
      <c r="C3" s="64"/>
      <c r="D3" s="63" t="s">
        <v>43</v>
      </c>
      <c r="E3" s="64"/>
      <c r="F3" s="64"/>
      <c r="G3" s="64"/>
      <c r="H3" s="64"/>
      <c r="I3" s="64"/>
      <c r="J3" s="80"/>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c r="IE3" s="64"/>
      <c r="IF3" s="64"/>
      <c r="IG3" s="64"/>
      <c r="IH3" s="64"/>
      <c r="II3" s="64"/>
      <c r="IJ3" s="64"/>
      <c r="IK3" s="64"/>
      <c r="IL3" s="64"/>
      <c r="IM3" s="64"/>
      <c r="IN3" s="64"/>
      <c r="IO3" s="64"/>
      <c r="IP3" s="64"/>
      <c r="IQ3" s="64"/>
      <c r="IR3" s="64"/>
    </row>
    <row r="4" ht="36" customHeight="1" spans="1:252">
      <c r="A4" s="66" t="s">
        <v>100</v>
      </c>
      <c r="B4" s="174" t="s">
        <v>47</v>
      </c>
      <c r="C4" s="66" t="s">
        <v>100</v>
      </c>
      <c r="D4" s="174" t="s">
        <v>47</v>
      </c>
      <c r="E4" s="64"/>
      <c r="F4" s="64"/>
      <c r="G4" s="64"/>
      <c r="H4" s="64"/>
      <c r="I4" s="64"/>
      <c r="J4" s="80"/>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81"/>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c r="IQ4" s="64"/>
      <c r="IR4" s="64"/>
    </row>
    <row r="5" ht="18.75" customHeight="1" spans="1:4">
      <c r="A5" s="99" t="s">
        <v>1234</v>
      </c>
      <c r="B5" s="175">
        <v>15664</v>
      </c>
      <c r="C5" s="99" t="s">
        <v>1235</v>
      </c>
      <c r="D5" s="175">
        <v>30452</v>
      </c>
    </row>
    <row r="6" ht="18.75" customHeight="1" spans="1:4">
      <c r="A6" s="105" t="s">
        <v>1236</v>
      </c>
      <c r="B6" s="122">
        <v>702</v>
      </c>
      <c r="C6" s="105" t="s">
        <v>1237</v>
      </c>
      <c r="D6" s="122">
        <v>797</v>
      </c>
    </row>
    <row r="7" ht="18.75" customHeight="1" spans="1:4">
      <c r="A7" s="105" t="s">
        <v>1238</v>
      </c>
      <c r="B7" s="122">
        <v>1664</v>
      </c>
      <c r="C7" s="105" t="s">
        <v>1239</v>
      </c>
      <c r="D7" s="122">
        <v>0</v>
      </c>
    </row>
    <row r="8" ht="18.75" customHeight="1" spans="1:10">
      <c r="A8" s="105" t="s">
        <v>1240</v>
      </c>
      <c r="B8" s="122">
        <v>5025</v>
      </c>
      <c r="C8" s="105" t="s">
        <v>1241</v>
      </c>
      <c r="D8" s="122">
        <v>0</v>
      </c>
      <c r="J8" s="80"/>
    </row>
    <row r="9" ht="18.75" customHeight="1" spans="1:10">
      <c r="A9" s="105" t="s">
        <v>1242</v>
      </c>
      <c r="B9" s="122">
        <v>6</v>
      </c>
      <c r="C9" s="105" t="s">
        <v>1243</v>
      </c>
      <c r="D9" s="122">
        <v>97</v>
      </c>
      <c r="J9" s="80"/>
    </row>
    <row r="10" ht="18.75" customHeight="1" spans="1:4">
      <c r="A10" s="105" t="s">
        <v>1244</v>
      </c>
      <c r="B10" s="122">
        <v>5489</v>
      </c>
      <c r="C10" s="105" t="s">
        <v>1245</v>
      </c>
      <c r="D10" s="122">
        <v>228</v>
      </c>
    </row>
    <row r="11" ht="18.75" customHeight="1" spans="1:4">
      <c r="A11" s="105" t="s">
        <v>1246</v>
      </c>
      <c r="B11" s="122">
        <v>2778</v>
      </c>
      <c r="C11" s="105" t="s">
        <v>1247</v>
      </c>
      <c r="D11" s="122">
        <v>1199</v>
      </c>
    </row>
    <row r="12" ht="18.75" customHeight="1" spans="1:4">
      <c r="A12" s="99" t="s">
        <v>1248</v>
      </c>
      <c r="B12" s="175">
        <v>343398</v>
      </c>
      <c r="C12" s="105" t="s">
        <v>1249</v>
      </c>
      <c r="D12" s="122">
        <v>349</v>
      </c>
    </row>
    <row r="13" ht="18.75" customHeight="1" spans="1:4">
      <c r="A13" s="105" t="s">
        <v>1250</v>
      </c>
      <c r="B13" s="122">
        <v>0</v>
      </c>
      <c r="C13" s="105" t="s">
        <v>1251</v>
      </c>
      <c r="D13" s="122">
        <v>852</v>
      </c>
    </row>
    <row r="14" ht="18.75" customHeight="1" spans="1:4">
      <c r="A14" s="105" t="s">
        <v>1252</v>
      </c>
      <c r="B14" s="122">
        <v>68655</v>
      </c>
      <c r="C14" s="105" t="s">
        <v>1253</v>
      </c>
      <c r="D14" s="122">
        <v>1024</v>
      </c>
    </row>
    <row r="15" ht="18.75" customHeight="1" spans="1:4">
      <c r="A15" s="105" t="s">
        <v>1254</v>
      </c>
      <c r="B15" s="122">
        <v>18315</v>
      </c>
      <c r="C15" s="105" t="s">
        <v>1255</v>
      </c>
      <c r="D15" s="122">
        <v>865</v>
      </c>
    </row>
    <row r="16" ht="18.75" customHeight="1" spans="1:4">
      <c r="A16" s="105" t="s">
        <v>1256</v>
      </c>
      <c r="B16" s="122">
        <v>4303</v>
      </c>
      <c r="C16" s="105" t="s">
        <v>1257</v>
      </c>
      <c r="D16" s="122">
        <v>65</v>
      </c>
    </row>
    <row r="17" ht="18.75" customHeight="1" spans="1:4">
      <c r="A17" s="105" t="s">
        <v>1258</v>
      </c>
      <c r="B17" s="122">
        <v>1288</v>
      </c>
      <c r="C17" s="105" t="s">
        <v>1259</v>
      </c>
      <c r="D17" s="122">
        <v>19307</v>
      </c>
    </row>
    <row r="18" ht="18.75" customHeight="1" spans="1:252">
      <c r="A18" s="105" t="s">
        <v>1260</v>
      </c>
      <c r="B18" s="122">
        <v>272</v>
      </c>
      <c r="C18" s="105" t="s">
        <v>1261</v>
      </c>
      <c r="D18" s="122">
        <v>1069</v>
      </c>
      <c r="E18" s="64"/>
      <c r="F18" s="64"/>
      <c r="G18" s="64"/>
      <c r="H18" s="64"/>
      <c r="I18" s="64"/>
      <c r="J18" s="80"/>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81"/>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64"/>
      <c r="FE18" s="64"/>
      <c r="FF18" s="64"/>
      <c r="FG18" s="64"/>
      <c r="FH18" s="64"/>
      <c r="FI18" s="64"/>
      <c r="FJ18" s="64"/>
      <c r="FK18" s="64"/>
      <c r="FL18" s="64"/>
      <c r="FM18" s="64"/>
      <c r="FN18" s="64"/>
      <c r="FO18" s="64"/>
      <c r="FP18" s="64"/>
      <c r="FQ18" s="64"/>
      <c r="FR18" s="64"/>
      <c r="FS18" s="64"/>
      <c r="FT18" s="64"/>
      <c r="FU18" s="64"/>
      <c r="FV18" s="64"/>
      <c r="FW18" s="64"/>
      <c r="FX18" s="64"/>
      <c r="FY18" s="64"/>
      <c r="FZ18" s="64"/>
      <c r="GA18" s="64"/>
      <c r="GB18" s="64"/>
      <c r="GC18" s="64"/>
      <c r="GD18" s="64"/>
      <c r="GE18" s="64"/>
      <c r="GF18" s="64"/>
      <c r="GG18" s="64"/>
      <c r="GH18" s="64"/>
      <c r="GI18" s="64"/>
      <c r="GJ18" s="64"/>
      <c r="GK18" s="64"/>
      <c r="GL18" s="64"/>
      <c r="GM18" s="64"/>
      <c r="GN18" s="64"/>
      <c r="GO18" s="64"/>
      <c r="GP18" s="64"/>
      <c r="GQ18" s="64"/>
      <c r="GR18" s="64"/>
      <c r="GS18" s="64"/>
      <c r="GT18" s="64"/>
      <c r="GU18" s="64"/>
      <c r="GV18" s="64"/>
      <c r="GW18" s="64"/>
      <c r="GX18" s="64"/>
      <c r="GY18" s="64"/>
      <c r="GZ18" s="64"/>
      <c r="HA18" s="64"/>
      <c r="HB18" s="64"/>
      <c r="HC18" s="64"/>
      <c r="HD18" s="64"/>
      <c r="HE18" s="64"/>
      <c r="HF18" s="64"/>
      <c r="HG18" s="64"/>
      <c r="HH18" s="64"/>
      <c r="HI18" s="64"/>
      <c r="HJ18" s="64"/>
      <c r="HK18" s="64"/>
      <c r="HL18" s="64"/>
      <c r="HM18" s="64"/>
      <c r="HN18" s="64"/>
      <c r="HO18" s="64"/>
      <c r="HP18" s="64"/>
      <c r="HQ18" s="64"/>
      <c r="HR18" s="64"/>
      <c r="HS18" s="64"/>
      <c r="HT18" s="64"/>
      <c r="HU18" s="64"/>
      <c r="HV18" s="64"/>
      <c r="HW18" s="64"/>
      <c r="HX18" s="64"/>
      <c r="HY18" s="64"/>
      <c r="HZ18" s="64"/>
      <c r="IA18" s="64"/>
      <c r="IB18" s="64"/>
      <c r="IC18" s="64"/>
      <c r="ID18" s="64"/>
      <c r="IE18" s="64"/>
      <c r="IF18" s="64"/>
      <c r="IG18" s="64"/>
      <c r="IH18" s="64"/>
      <c r="II18" s="64"/>
      <c r="IJ18" s="64"/>
      <c r="IK18" s="64"/>
      <c r="IL18" s="64"/>
      <c r="IM18" s="64"/>
      <c r="IN18" s="64"/>
      <c r="IO18" s="64"/>
      <c r="IP18" s="64"/>
      <c r="IQ18" s="64"/>
      <c r="IR18" s="64"/>
    </row>
    <row r="19" ht="18.75" customHeight="1" spans="1:4">
      <c r="A19" s="105" t="s">
        <v>1262</v>
      </c>
      <c r="B19" s="122">
        <v>5285</v>
      </c>
      <c r="C19" s="105" t="s">
        <v>1263</v>
      </c>
      <c r="D19" s="122">
        <v>1935</v>
      </c>
    </row>
    <row r="20" ht="18.75" customHeight="1" spans="1:4">
      <c r="A20" s="105" t="s">
        <v>1264</v>
      </c>
      <c r="B20" s="122">
        <v>0</v>
      </c>
      <c r="C20" s="105" t="s">
        <v>1265</v>
      </c>
      <c r="D20" s="122">
        <v>1467</v>
      </c>
    </row>
    <row r="21" ht="18.75" customHeight="1" spans="1:4">
      <c r="A21" s="105" t="s">
        <v>1266</v>
      </c>
      <c r="B21" s="122">
        <v>24397</v>
      </c>
      <c r="C21" s="105" t="s">
        <v>1267</v>
      </c>
      <c r="D21" s="122">
        <v>266</v>
      </c>
    </row>
    <row r="22" ht="18.75" customHeight="1" spans="1:4">
      <c r="A22" s="105" t="s">
        <v>1268</v>
      </c>
      <c r="B22" s="122">
        <v>2274</v>
      </c>
      <c r="C22" s="105" t="s">
        <v>1269</v>
      </c>
      <c r="D22" s="122">
        <v>73</v>
      </c>
    </row>
    <row r="23" ht="18.75" customHeight="1" spans="1:4">
      <c r="A23" s="105" t="s">
        <v>1270</v>
      </c>
      <c r="B23" s="122">
        <v>0</v>
      </c>
      <c r="C23" s="105" t="s">
        <v>1271</v>
      </c>
      <c r="D23" s="122">
        <v>0</v>
      </c>
    </row>
    <row r="24" ht="18.75" customHeight="1" spans="1:4">
      <c r="A24" s="105" t="s">
        <v>1272</v>
      </c>
      <c r="B24" s="122">
        <v>0</v>
      </c>
      <c r="C24" s="105" t="s">
        <v>1273</v>
      </c>
      <c r="D24" s="122">
        <v>241</v>
      </c>
    </row>
    <row r="25" ht="18.75" customHeight="1" spans="1:4">
      <c r="A25" s="105" t="s">
        <v>1274</v>
      </c>
      <c r="B25" s="122">
        <v>6007</v>
      </c>
      <c r="C25" s="105" t="s">
        <v>1275</v>
      </c>
      <c r="D25" s="122">
        <v>560</v>
      </c>
    </row>
    <row r="26" ht="18.75" customHeight="1" spans="1:4">
      <c r="A26" s="105" t="s">
        <v>1276</v>
      </c>
      <c r="B26" s="122">
        <v>0</v>
      </c>
      <c r="C26" s="105" t="s">
        <v>1277</v>
      </c>
      <c r="D26" s="122">
        <v>58</v>
      </c>
    </row>
    <row r="27" ht="18.75" customHeight="1" spans="1:4">
      <c r="A27" s="105" t="s">
        <v>1278</v>
      </c>
      <c r="B27" s="122">
        <v>0</v>
      </c>
      <c r="C27" s="99" t="s">
        <v>1279</v>
      </c>
      <c r="D27" s="122">
        <f>SUM(D28:D29)</f>
        <v>0</v>
      </c>
    </row>
    <row r="28" ht="18.75" customHeight="1" spans="1:4">
      <c r="A28" s="105" t="s">
        <v>1280</v>
      </c>
      <c r="B28" s="122">
        <v>0</v>
      </c>
      <c r="C28" s="105" t="s">
        <v>1281</v>
      </c>
      <c r="D28" s="122">
        <v>0</v>
      </c>
    </row>
    <row r="29" ht="18.75" customHeight="1" spans="1:4">
      <c r="A29" s="105" t="s">
        <v>1282</v>
      </c>
      <c r="B29" s="122">
        <v>1524</v>
      </c>
      <c r="C29" s="105" t="s">
        <v>1283</v>
      </c>
      <c r="D29" s="122">
        <v>0</v>
      </c>
    </row>
    <row r="30" ht="18.75" customHeight="1" spans="1:4">
      <c r="A30" s="105" t="s">
        <v>1284</v>
      </c>
      <c r="B30" s="122">
        <v>21166</v>
      </c>
      <c r="C30" s="99" t="s">
        <v>1285</v>
      </c>
      <c r="D30" s="175">
        <v>1839</v>
      </c>
    </row>
    <row r="31" ht="18.75" customHeight="1" spans="1:4">
      <c r="A31" s="105" t="s">
        <v>1286</v>
      </c>
      <c r="B31" s="122">
        <v>90</v>
      </c>
      <c r="C31" s="105" t="s">
        <v>1287</v>
      </c>
      <c r="D31" s="122">
        <v>1090</v>
      </c>
    </row>
    <row r="32" ht="18.75" customHeight="1" spans="1:4">
      <c r="A32" s="105" t="s">
        <v>1288</v>
      </c>
      <c r="B32" s="122">
        <v>1114</v>
      </c>
      <c r="C32" s="105" t="s">
        <v>1289</v>
      </c>
      <c r="D32" s="122">
        <v>749</v>
      </c>
    </row>
    <row r="33" ht="18.75" customHeight="1" spans="1:4">
      <c r="A33" s="105" t="s">
        <v>1290</v>
      </c>
      <c r="B33" s="122">
        <v>47523</v>
      </c>
      <c r="C33" s="105" t="s">
        <v>1291</v>
      </c>
      <c r="D33" s="122">
        <v>0</v>
      </c>
    </row>
    <row r="34" ht="18.75" customHeight="1" spans="1:4">
      <c r="A34" s="105" t="s">
        <v>1292</v>
      </c>
      <c r="B34" s="122">
        <v>56090</v>
      </c>
      <c r="C34" s="99" t="s">
        <v>1293</v>
      </c>
      <c r="D34" s="175">
        <f>D35</f>
        <v>0</v>
      </c>
    </row>
    <row r="35" ht="18.75" customHeight="1" spans="1:4">
      <c r="A35" s="105" t="s">
        <v>1294</v>
      </c>
      <c r="B35" s="122">
        <v>35</v>
      </c>
      <c r="C35" s="99" t="s">
        <v>1295</v>
      </c>
      <c r="D35" s="122">
        <f>SUM(D36:D39)</f>
        <v>0</v>
      </c>
    </row>
    <row r="36" ht="18.75" customHeight="1" spans="1:4">
      <c r="A36" s="105" t="s">
        <v>1296</v>
      </c>
      <c r="B36" s="122">
        <v>0</v>
      </c>
      <c r="C36" s="105" t="s">
        <v>1297</v>
      </c>
      <c r="D36" s="122">
        <v>0</v>
      </c>
    </row>
    <row r="37" ht="18.75" customHeight="1" spans="1:4">
      <c r="A37" s="105" t="s">
        <v>1298</v>
      </c>
      <c r="B37" s="122">
        <v>51405</v>
      </c>
      <c r="C37" s="105" t="s">
        <v>1299</v>
      </c>
      <c r="D37" s="122">
        <v>0</v>
      </c>
    </row>
    <row r="38" ht="18.75" customHeight="1" spans="1:4">
      <c r="A38" s="105" t="s">
        <v>1300</v>
      </c>
      <c r="B38" s="122">
        <v>4007</v>
      </c>
      <c r="C38" s="105" t="s">
        <v>1301</v>
      </c>
      <c r="D38" s="122">
        <v>0</v>
      </c>
    </row>
    <row r="39" ht="18.75" customHeight="1" spans="1:4">
      <c r="A39" s="105" t="s">
        <v>1302</v>
      </c>
      <c r="B39" s="122">
        <v>0</v>
      </c>
      <c r="C39" s="105" t="s">
        <v>1303</v>
      </c>
      <c r="D39" s="122">
        <v>0</v>
      </c>
    </row>
    <row r="40" ht="18.75" customHeight="1" spans="1:4">
      <c r="A40" s="105" t="s">
        <v>1304</v>
      </c>
      <c r="B40" s="122">
        <v>0</v>
      </c>
      <c r="C40" s="99" t="s">
        <v>1305</v>
      </c>
      <c r="D40" s="175">
        <v>120135</v>
      </c>
    </row>
    <row r="41" ht="18.75" customHeight="1" spans="1:4">
      <c r="A41" s="105" t="s">
        <v>1306</v>
      </c>
      <c r="B41" s="122">
        <v>0</v>
      </c>
      <c r="C41" s="99" t="s">
        <v>1307</v>
      </c>
      <c r="D41" s="122">
        <v>120135</v>
      </c>
    </row>
    <row r="42" ht="18.75" customHeight="1" spans="1:4">
      <c r="A42" s="105" t="s">
        <v>1308</v>
      </c>
      <c r="B42" s="122">
        <v>0</v>
      </c>
      <c r="C42" s="105" t="s">
        <v>1309</v>
      </c>
      <c r="D42" s="122">
        <v>120135</v>
      </c>
    </row>
    <row r="43" ht="18.75" customHeight="1" spans="1:4">
      <c r="A43" s="105" t="s">
        <v>1310</v>
      </c>
      <c r="B43" s="122">
        <v>353</v>
      </c>
      <c r="C43" s="105" t="s">
        <v>1311</v>
      </c>
      <c r="D43" s="122">
        <v>0</v>
      </c>
    </row>
    <row r="44" ht="18.75" customHeight="1" spans="1:4">
      <c r="A44" s="105" t="s">
        <v>1312</v>
      </c>
      <c r="B44" s="122">
        <v>480</v>
      </c>
      <c r="C44" s="105" t="s">
        <v>1313</v>
      </c>
      <c r="D44" s="122">
        <v>0</v>
      </c>
    </row>
    <row r="45" ht="18.75" customHeight="1" spans="1:4">
      <c r="A45" s="105" t="s">
        <v>1314</v>
      </c>
      <c r="B45" s="122">
        <v>326</v>
      </c>
      <c r="C45" s="105" t="s">
        <v>1315</v>
      </c>
      <c r="D45" s="122">
        <v>0</v>
      </c>
    </row>
    <row r="46" ht="18.75" customHeight="1" spans="1:4">
      <c r="A46" s="105" t="s">
        <v>1316</v>
      </c>
      <c r="B46" s="122">
        <v>0</v>
      </c>
      <c r="C46" s="99" t="s">
        <v>1317</v>
      </c>
      <c r="D46" s="122">
        <v>0</v>
      </c>
    </row>
    <row r="47" ht="18.75" customHeight="1" spans="1:4">
      <c r="A47" s="105" t="s">
        <v>1318</v>
      </c>
      <c r="B47" s="122">
        <v>5564</v>
      </c>
      <c r="C47" s="99" t="s">
        <v>1319</v>
      </c>
      <c r="D47" s="122">
        <v>0</v>
      </c>
    </row>
    <row r="48" ht="18.75" customHeight="1" spans="1:4">
      <c r="A48" s="105" t="s">
        <v>1320</v>
      </c>
      <c r="B48" s="122">
        <v>2649</v>
      </c>
      <c r="C48" s="99" t="s">
        <v>1321</v>
      </c>
      <c r="D48" s="122">
        <f>SUM(D49:D51)</f>
        <v>0</v>
      </c>
    </row>
    <row r="49" ht="18.75" customHeight="1" spans="1:4">
      <c r="A49" s="105" t="s">
        <v>1322</v>
      </c>
      <c r="B49" s="122">
        <v>18331</v>
      </c>
      <c r="C49" s="105" t="s">
        <v>1323</v>
      </c>
      <c r="D49" s="122">
        <v>0</v>
      </c>
    </row>
    <row r="50" ht="18.75" customHeight="1" spans="1:4">
      <c r="A50" s="105" t="s">
        <v>1324</v>
      </c>
      <c r="B50" s="122">
        <v>1945</v>
      </c>
      <c r="C50" s="105" t="s">
        <v>1325</v>
      </c>
      <c r="D50" s="122">
        <v>0</v>
      </c>
    </row>
    <row r="51" ht="18.75" customHeight="1" spans="3:4">
      <c r="C51" s="105" t="s">
        <v>1326</v>
      </c>
      <c r="D51" s="122">
        <v>0</v>
      </c>
    </row>
    <row r="52" ht="18.75" customHeight="1" spans="3:4">
      <c r="C52" s="99" t="s">
        <v>1327</v>
      </c>
      <c r="D52" s="175">
        <v>27944</v>
      </c>
    </row>
    <row r="53" ht="18.75" customHeight="1" spans="3:4">
      <c r="C53" s="105" t="s">
        <v>1328</v>
      </c>
      <c r="D53" s="122">
        <v>1022</v>
      </c>
    </row>
    <row r="54" ht="18.75" customHeight="1" spans="3:4">
      <c r="C54" s="105" t="s">
        <v>1329</v>
      </c>
      <c r="D54" s="122">
        <v>26922</v>
      </c>
    </row>
    <row r="55" ht="18.75" customHeight="1" spans="3:4">
      <c r="C55" s="99" t="s">
        <v>1330</v>
      </c>
      <c r="D55" s="122">
        <v>0</v>
      </c>
    </row>
    <row r="56" ht="18.75" customHeight="1" spans="3:4">
      <c r="C56" s="99" t="s">
        <v>1331</v>
      </c>
      <c r="D56" s="175">
        <v>113239</v>
      </c>
    </row>
    <row r="57" ht="18.75" customHeight="1" spans="3:4">
      <c r="C57" s="99" t="s">
        <v>1332</v>
      </c>
      <c r="D57" s="122">
        <v>113239</v>
      </c>
    </row>
    <row r="58" ht="18.75" customHeight="1" spans="3:4">
      <c r="C58" s="105" t="s">
        <v>1333</v>
      </c>
      <c r="D58" s="122">
        <v>113239</v>
      </c>
    </row>
    <row r="59" ht="18.75" customHeight="1" spans="3:4">
      <c r="C59" s="105" t="s">
        <v>1334</v>
      </c>
      <c r="D59" s="122">
        <v>0</v>
      </c>
    </row>
    <row r="60" ht="18.75" customHeight="1" spans="3:4">
      <c r="C60" s="105" t="s">
        <v>1335</v>
      </c>
      <c r="D60" s="122">
        <v>0</v>
      </c>
    </row>
    <row r="61" ht="18.75" customHeight="1" spans="3:4">
      <c r="C61" s="105" t="s">
        <v>1336</v>
      </c>
      <c r="D61" s="122"/>
    </row>
    <row r="62" ht="18.75" customHeight="1" spans="3:4">
      <c r="C62" s="99" t="s">
        <v>1337</v>
      </c>
      <c r="D62" s="122">
        <f>SUM(D63:D66)</f>
        <v>0</v>
      </c>
    </row>
    <row r="63" ht="18.75" customHeight="1" spans="3:4">
      <c r="C63" s="105" t="s">
        <v>1338</v>
      </c>
      <c r="D63" s="122">
        <v>0</v>
      </c>
    </row>
    <row r="64" ht="18.75" customHeight="1" spans="3:4">
      <c r="C64" s="105" t="s">
        <v>1339</v>
      </c>
      <c r="D64" s="122">
        <v>0</v>
      </c>
    </row>
    <row r="65" ht="18.75" customHeight="1" spans="3:4">
      <c r="C65" s="105" t="s">
        <v>1340</v>
      </c>
      <c r="D65" s="122">
        <v>0</v>
      </c>
    </row>
    <row r="66" ht="18.75" customHeight="1" spans="3:4">
      <c r="C66" s="105" t="s">
        <v>1341</v>
      </c>
      <c r="D66" s="122">
        <v>0</v>
      </c>
    </row>
    <row r="67" ht="18.75" customHeight="1"/>
    <row r="68" ht="18.75" customHeight="1"/>
    <row r="69" ht="18.75" customHeight="1"/>
    <row r="70" ht="18.75" customHeight="1"/>
    <row r="71" ht="18.75" customHeight="1"/>
    <row r="72" ht="18.75" customHeight="1"/>
    <row r="73" ht="18.75" customHeight="1"/>
    <row r="74" ht="18.75" customHeight="1"/>
    <row r="75" ht="18.75" customHeight="1"/>
    <row r="76" ht="18.75" customHeight="1"/>
    <row r="77" ht="18.75" customHeight="1"/>
    <row r="78" ht="18.75" customHeight="1"/>
    <row r="79" ht="18.75" customHeight="1"/>
    <row r="80" ht="18.75" customHeight="1"/>
    <row r="81" ht="18.75" customHeight="1"/>
    <row r="82" ht="18.75" customHeight="1"/>
    <row r="83" ht="18.75" customHeight="1"/>
    <row r="84" ht="18.75" customHeight="1"/>
    <row r="85" ht="18.75" customHeight="1"/>
    <row r="86" ht="18.75" customHeight="1"/>
    <row r="87" ht="18.75" customHeight="1"/>
    <row r="88" ht="18.75" customHeight="1"/>
    <row r="89" ht="18.75" customHeight="1"/>
    <row r="90" ht="18.75" customHeight="1"/>
    <row r="91" ht="18.75" customHeight="1"/>
    <row r="92" ht="18.75" customHeight="1"/>
    <row r="93" ht="18.75" customHeight="1"/>
    <row r="94" ht="18.75" customHeight="1"/>
  </sheetData>
  <sheetProtection formatCells="0" formatColumns="0" formatRows="0"/>
  <mergeCells count="1">
    <mergeCell ref="A2:D2"/>
  </mergeCells>
  <printOptions horizontalCentered="1"/>
  <pageMargins left="0.708661417322835" right="0.708661417322835" top="0.354330708661417" bottom="0.31496062992126" header="0.31496062992126" footer="0.31496062992126"/>
  <pageSetup paperSize="9" scale="62"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H11"/>
  <sheetViews>
    <sheetView showGridLines="0" showZeros="0" workbookViewId="0">
      <selection activeCell="B25" sqref="B25"/>
    </sheetView>
  </sheetViews>
  <sheetFormatPr defaultColWidth="9" defaultRowHeight="11.25"/>
  <cols>
    <col min="1" max="1" width="40.3333333333333" customWidth="1"/>
    <col min="2" max="16" width="9.16666666666667" customWidth="1"/>
    <col min="17" max="18" width="16" customWidth="1"/>
    <col min="19" max="21" width="12" customWidth="1"/>
    <col min="22" max="22" width="7.5" customWidth="1"/>
    <col min="23" max="23" width="1" customWidth="1"/>
    <col min="24" max="24" width="13.5" customWidth="1"/>
    <col min="25" max="25" width="7.83333333333333" customWidth="1"/>
  </cols>
  <sheetData>
    <row r="1" ht="19.5" customHeight="1" spans="1:16">
      <c r="A1" s="2" t="s">
        <v>1342</v>
      </c>
      <c r="B1" s="115"/>
      <c r="C1" s="115"/>
      <c r="D1" s="115"/>
      <c r="E1" s="115"/>
      <c r="F1" s="115"/>
      <c r="G1" s="115"/>
      <c r="H1" s="115"/>
      <c r="I1" s="115"/>
      <c r="J1" s="115"/>
      <c r="K1" s="115"/>
      <c r="L1" s="115"/>
      <c r="M1" s="115"/>
      <c r="N1" s="115"/>
      <c r="O1" s="115"/>
      <c r="P1" s="115"/>
    </row>
    <row r="2" ht="33" customHeight="1" spans="1:268">
      <c r="A2" s="56" t="s">
        <v>1343</v>
      </c>
      <c r="B2" s="57"/>
      <c r="C2" s="57"/>
      <c r="D2" s="57"/>
      <c r="E2" s="57"/>
      <c r="F2" s="57"/>
      <c r="G2" s="57"/>
      <c r="H2" s="57"/>
      <c r="I2" s="57"/>
      <c r="J2" s="57"/>
      <c r="K2" s="57"/>
      <c r="L2" s="57"/>
      <c r="M2" s="57"/>
      <c r="N2" s="57"/>
      <c r="O2" s="57"/>
      <c r="P2" s="57"/>
      <c r="Q2" s="56"/>
      <c r="R2" s="56"/>
      <c r="S2" s="58"/>
      <c r="T2" s="58"/>
      <c r="U2" s="58"/>
      <c r="V2" s="58"/>
      <c r="W2" s="58"/>
      <c r="X2" s="58"/>
      <c r="Y2" s="58"/>
      <c r="Z2" s="79"/>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c r="IF2" s="58"/>
      <c r="IG2" s="58"/>
      <c r="IH2" s="58"/>
      <c r="II2" s="58"/>
      <c r="IJ2" s="58"/>
      <c r="IK2" s="58"/>
      <c r="IL2" s="58"/>
      <c r="IM2" s="58"/>
      <c r="IN2" s="58"/>
      <c r="IO2" s="58"/>
      <c r="IP2" s="58"/>
      <c r="IQ2" s="58"/>
      <c r="IR2" s="58"/>
      <c r="IS2" s="58"/>
      <c r="IT2" s="58"/>
      <c r="IU2" s="58"/>
      <c r="IV2" s="58"/>
      <c r="IW2" s="58"/>
      <c r="IX2" s="58"/>
      <c r="IY2" s="58"/>
      <c r="IZ2" s="58"/>
      <c r="JA2" s="58"/>
      <c r="JB2" s="58"/>
      <c r="JC2" s="58"/>
      <c r="JD2" s="58"/>
      <c r="JE2" s="58"/>
      <c r="JF2" s="58"/>
      <c r="JG2" s="58"/>
      <c r="JH2" s="58"/>
    </row>
    <row r="3" ht="19.5" customHeight="1" spans="1:268">
      <c r="A3" s="59"/>
      <c r="B3" s="160"/>
      <c r="C3" s="160"/>
      <c r="D3" s="160"/>
      <c r="E3" s="160"/>
      <c r="F3" s="160"/>
      <c r="G3" s="160"/>
      <c r="H3" s="160"/>
      <c r="I3" s="160"/>
      <c r="J3" s="115"/>
      <c r="K3" s="160"/>
      <c r="L3" s="160"/>
      <c r="M3" s="160"/>
      <c r="N3" s="160"/>
      <c r="O3" s="160"/>
      <c r="P3" s="167" t="s">
        <v>43</v>
      </c>
      <c r="Q3" s="169"/>
      <c r="R3" s="169"/>
      <c r="S3" s="64"/>
      <c r="T3" s="64"/>
      <c r="U3" s="64"/>
      <c r="V3" s="64"/>
      <c r="W3" s="64"/>
      <c r="X3" s="64"/>
      <c r="Y3" s="64"/>
      <c r="Z3" s="80"/>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c r="IE3" s="64"/>
      <c r="IF3" s="64"/>
      <c r="IG3" s="64"/>
      <c r="IH3" s="64"/>
      <c r="II3" s="64"/>
      <c r="IJ3" s="64"/>
      <c r="IK3" s="64"/>
      <c r="IL3" s="64"/>
      <c r="IM3" s="64"/>
      <c r="IN3" s="64"/>
      <c r="IO3" s="64"/>
      <c r="IP3" s="64"/>
      <c r="IQ3" s="64"/>
      <c r="IR3" s="64"/>
      <c r="IS3" s="64"/>
      <c r="IT3" s="64"/>
      <c r="IU3" s="64"/>
      <c r="IV3" s="64"/>
      <c r="IW3" s="64"/>
      <c r="IX3" s="64"/>
      <c r="IY3" s="64"/>
      <c r="IZ3" s="64"/>
      <c r="JA3" s="64"/>
      <c r="JB3" s="64"/>
      <c r="JC3" s="64"/>
      <c r="JD3" s="64"/>
      <c r="JE3" s="64"/>
      <c r="JF3" s="64"/>
      <c r="JG3" s="64"/>
      <c r="JH3" s="64"/>
    </row>
    <row r="4" ht="36" customHeight="1" spans="1:268">
      <c r="A4" s="65" t="s">
        <v>1344</v>
      </c>
      <c r="B4" s="161" t="s">
        <v>45</v>
      </c>
      <c r="C4" s="162"/>
      <c r="D4" s="163"/>
      <c r="E4" s="161" t="s">
        <v>1345</v>
      </c>
      <c r="F4" s="162"/>
      <c r="G4" s="163"/>
      <c r="H4" s="161" t="s">
        <v>47</v>
      </c>
      <c r="I4" s="162"/>
      <c r="J4" s="163"/>
      <c r="K4" s="161" t="s">
        <v>48</v>
      </c>
      <c r="L4" s="162"/>
      <c r="M4" s="163"/>
      <c r="N4" s="161" t="s">
        <v>50</v>
      </c>
      <c r="O4" s="162"/>
      <c r="P4" s="163"/>
      <c r="Q4" s="170"/>
      <c r="R4" s="170"/>
      <c r="S4" s="64"/>
      <c r="T4" s="64"/>
      <c r="U4" s="64"/>
      <c r="V4" s="64"/>
      <c r="W4" s="64"/>
      <c r="X4" s="64"/>
      <c r="Y4" s="64"/>
      <c r="Z4" s="80"/>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81"/>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c r="IQ4" s="64"/>
      <c r="IR4" s="64"/>
      <c r="IS4" s="64"/>
      <c r="IT4" s="64"/>
      <c r="IU4" s="64"/>
      <c r="IV4" s="64"/>
      <c r="IW4" s="64"/>
      <c r="IX4" s="64"/>
      <c r="IY4" s="64"/>
      <c r="IZ4" s="64"/>
      <c r="JA4" s="64"/>
      <c r="JB4" s="64"/>
      <c r="JC4" s="64"/>
      <c r="JD4" s="64"/>
      <c r="JE4" s="64"/>
      <c r="JF4" s="64"/>
      <c r="JG4" s="64"/>
      <c r="JH4" s="64"/>
    </row>
    <row r="5" ht="47.25" customHeight="1" spans="1:268">
      <c r="A5" s="65"/>
      <c r="B5" s="65" t="s">
        <v>1346</v>
      </c>
      <c r="C5" s="65" t="s">
        <v>1347</v>
      </c>
      <c r="D5" s="65" t="s">
        <v>1348</v>
      </c>
      <c r="E5" s="65" t="s">
        <v>1346</v>
      </c>
      <c r="F5" s="65" t="s">
        <v>1347</v>
      </c>
      <c r="G5" s="65" t="s">
        <v>1348</v>
      </c>
      <c r="H5" s="65" t="s">
        <v>1346</v>
      </c>
      <c r="I5" s="65" t="s">
        <v>1347</v>
      </c>
      <c r="J5" s="65" t="s">
        <v>1348</v>
      </c>
      <c r="K5" s="65" t="s">
        <v>1346</v>
      </c>
      <c r="L5" s="65" t="s">
        <v>1347</v>
      </c>
      <c r="M5" s="65" t="s">
        <v>1348</v>
      </c>
      <c r="N5" s="65" t="s">
        <v>1346</v>
      </c>
      <c r="O5" s="65" t="s">
        <v>1347</v>
      </c>
      <c r="P5" s="65" t="s">
        <v>1348</v>
      </c>
      <c r="Q5" s="170"/>
      <c r="R5" s="170"/>
      <c r="S5" s="64"/>
      <c r="T5" s="64"/>
      <c r="U5" s="64"/>
      <c r="V5" s="64"/>
      <c r="W5" s="64"/>
      <c r="X5" s="64"/>
      <c r="Y5" s="64"/>
      <c r="Z5" s="80"/>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81"/>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c r="IQ5" s="64"/>
      <c r="IR5" s="64"/>
      <c r="IS5" s="64"/>
      <c r="IT5" s="64"/>
      <c r="IU5" s="64"/>
      <c r="IV5" s="64"/>
      <c r="IW5" s="64"/>
      <c r="IX5" s="64"/>
      <c r="IY5" s="64"/>
      <c r="IZ5" s="64"/>
      <c r="JA5" s="64"/>
      <c r="JB5" s="64"/>
      <c r="JC5" s="64"/>
      <c r="JD5" s="64"/>
      <c r="JE5" s="64"/>
      <c r="JF5" s="64"/>
      <c r="JG5" s="64"/>
      <c r="JH5" s="64"/>
    </row>
    <row r="6" ht="19.5" customHeight="1" spans="1:18">
      <c r="A6" s="68" t="s">
        <v>1349</v>
      </c>
      <c r="B6" s="72"/>
      <c r="C6" s="72"/>
      <c r="D6" s="72"/>
      <c r="E6" s="72"/>
      <c r="F6" s="72"/>
      <c r="G6" s="72"/>
      <c r="H6" s="72"/>
      <c r="I6" s="72"/>
      <c r="J6" s="168"/>
      <c r="K6" s="72"/>
      <c r="L6" s="72"/>
      <c r="M6" s="72"/>
      <c r="N6" s="72"/>
      <c r="O6" s="72"/>
      <c r="P6" s="72"/>
      <c r="Q6" s="171"/>
      <c r="R6" s="171"/>
    </row>
    <row r="7" ht="19.5" customHeight="1" spans="1:18">
      <c r="A7" s="68" t="s">
        <v>1349</v>
      </c>
      <c r="B7" s="72"/>
      <c r="C7" s="72"/>
      <c r="D7" s="72"/>
      <c r="E7" s="72"/>
      <c r="F7" s="72"/>
      <c r="G7" s="72"/>
      <c r="H7" s="72"/>
      <c r="I7" s="72"/>
      <c r="J7" s="168"/>
      <c r="K7" s="72"/>
      <c r="L7" s="72"/>
      <c r="M7" s="72"/>
      <c r="N7" s="72"/>
      <c r="O7" s="72"/>
      <c r="P7" s="72"/>
      <c r="Q7" s="171"/>
      <c r="R7" s="171"/>
    </row>
    <row r="8" ht="19.5" customHeight="1" spans="1:18">
      <c r="A8" s="68" t="s">
        <v>1349</v>
      </c>
      <c r="B8" s="72"/>
      <c r="C8" s="72"/>
      <c r="D8" s="72"/>
      <c r="E8" s="72"/>
      <c r="F8" s="72"/>
      <c r="G8" s="72"/>
      <c r="H8" s="72"/>
      <c r="I8" s="72"/>
      <c r="J8" s="168"/>
      <c r="K8" s="72"/>
      <c r="L8" s="72"/>
      <c r="M8" s="72"/>
      <c r="N8" s="72"/>
      <c r="O8" s="72"/>
      <c r="P8" s="72"/>
      <c r="Q8" s="171"/>
      <c r="R8" s="171"/>
    </row>
    <row r="9" ht="19.5" customHeight="1" spans="1:18">
      <c r="A9" s="75" t="s">
        <v>1350</v>
      </c>
      <c r="B9" s="164"/>
      <c r="C9" s="164"/>
      <c r="D9" s="164"/>
      <c r="E9" s="164"/>
      <c r="F9" s="164"/>
      <c r="G9" s="164"/>
      <c r="H9" s="164"/>
      <c r="I9" s="164"/>
      <c r="J9" s="164"/>
      <c r="K9" s="164"/>
      <c r="L9" s="164"/>
      <c r="M9" s="164"/>
      <c r="N9" s="164"/>
      <c r="O9" s="164"/>
      <c r="P9" s="164"/>
      <c r="Q9" s="172"/>
      <c r="R9" s="172"/>
    </row>
    <row r="10" ht="19.5" customHeight="1" spans="1:268">
      <c r="A10" s="65" t="s">
        <v>1351</v>
      </c>
      <c r="B10" s="165"/>
      <c r="C10" s="165"/>
      <c r="D10" s="165"/>
      <c r="E10" s="165"/>
      <c r="F10" s="165"/>
      <c r="G10" s="165"/>
      <c r="H10" s="165"/>
      <c r="I10" s="165"/>
      <c r="J10" s="165"/>
      <c r="K10" s="165"/>
      <c r="L10" s="165"/>
      <c r="M10" s="165"/>
      <c r="N10" s="165"/>
      <c r="O10" s="165"/>
      <c r="P10" s="165"/>
      <c r="Q10" s="173"/>
      <c r="R10" s="173"/>
      <c r="S10" s="64"/>
      <c r="T10" s="64"/>
      <c r="U10" s="64"/>
      <c r="V10" s="64"/>
      <c r="W10" s="64"/>
      <c r="X10" s="64"/>
      <c r="Y10" s="64"/>
      <c r="Z10" s="80"/>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81"/>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c r="IQ10" s="64"/>
      <c r="IR10" s="64"/>
      <c r="IS10" s="64"/>
      <c r="IT10" s="64"/>
      <c r="IU10" s="64"/>
      <c r="IV10" s="64"/>
      <c r="IW10" s="64"/>
      <c r="IX10" s="64"/>
      <c r="IY10" s="64"/>
      <c r="IZ10" s="64"/>
      <c r="JA10" s="64"/>
      <c r="JB10" s="64"/>
      <c r="JC10" s="64"/>
      <c r="JD10" s="64"/>
      <c r="JE10" s="64"/>
      <c r="JF10" s="64"/>
      <c r="JG10" s="64"/>
      <c r="JH10" s="64"/>
    </row>
    <row r="11" ht="20.25" customHeight="1" spans="1:16">
      <c r="A11" s="166" t="s">
        <v>1352</v>
      </c>
      <c r="B11" s="166"/>
      <c r="C11" s="166"/>
      <c r="D11" s="166"/>
      <c r="E11" s="166"/>
      <c r="F11" s="166"/>
      <c r="G11" s="166"/>
      <c r="H11" s="166"/>
      <c r="I11" s="166"/>
      <c r="J11" s="166"/>
      <c r="K11" s="166"/>
      <c r="L11" s="166"/>
      <c r="M11" s="166"/>
      <c r="N11" s="166"/>
      <c r="O11" s="166"/>
      <c r="P11" s="166"/>
    </row>
  </sheetData>
  <sheetProtection formatCells="0" formatColumns="0" formatRows="0"/>
  <mergeCells count="7">
    <mergeCell ref="A2:P2"/>
    <mergeCell ref="B4:D4"/>
    <mergeCell ref="E4:G4"/>
    <mergeCell ref="H4:J4"/>
    <mergeCell ref="K4:M4"/>
    <mergeCell ref="N4:P4"/>
    <mergeCell ref="A11:P11"/>
  </mergeCells>
  <printOptions horizontalCentered="1"/>
  <pageMargins left="0.708661417322835" right="0.708661417322835" top="0.354330708661417" bottom="0.31496062992126" header="0.31496062992126" footer="0.31496062992126"/>
  <pageSetup paperSize="9" scale="83"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workbookViewId="0">
      <selection activeCell="B28" sqref="B28"/>
    </sheetView>
  </sheetViews>
  <sheetFormatPr defaultColWidth="10.5" defaultRowHeight="11.25" outlineLevelCol="7"/>
  <cols>
    <col min="1" max="1" width="56.5" style="82" customWidth="1"/>
    <col min="2" max="4" width="18.5" style="1" customWidth="1"/>
    <col min="5" max="5" width="18.5" style="83" customWidth="1"/>
    <col min="6" max="6" width="17.6666666666667" style="1" hidden="1" customWidth="1"/>
    <col min="7" max="7" width="18.5" style="83" customWidth="1"/>
    <col min="259" max="259" width="39.6666666666667" customWidth="1"/>
    <col min="260" max="262" width="16.1666666666667" customWidth="1"/>
    <col min="263" max="263" width="21.8333333333333" customWidth="1"/>
    <col min="515" max="515" width="39.6666666666667" customWidth="1"/>
    <col min="516" max="518" width="16.1666666666667" customWidth="1"/>
    <col min="519" max="519" width="21.8333333333333" customWidth="1"/>
    <col min="771" max="771" width="39.6666666666667" customWidth="1"/>
    <col min="772" max="774" width="16.1666666666667" customWidth="1"/>
    <col min="775" max="775" width="21.8333333333333" customWidth="1"/>
    <col min="1027" max="1027" width="39.6666666666667" customWidth="1"/>
    <col min="1028" max="1030" width="16.1666666666667" customWidth="1"/>
    <col min="1031" max="1031" width="21.8333333333333" customWidth="1"/>
    <col min="1283" max="1283" width="39.6666666666667" customWidth="1"/>
    <col min="1284" max="1286" width="16.1666666666667" customWidth="1"/>
    <col min="1287" max="1287" width="21.8333333333333" customWidth="1"/>
    <col min="1539" max="1539" width="39.6666666666667" customWidth="1"/>
    <col min="1540" max="1542" width="16.1666666666667" customWidth="1"/>
    <col min="1543" max="1543" width="21.8333333333333" customWidth="1"/>
    <col min="1795" max="1795" width="39.6666666666667" customWidth="1"/>
    <col min="1796" max="1798" width="16.1666666666667" customWidth="1"/>
    <col min="1799" max="1799" width="21.8333333333333" customWidth="1"/>
    <col min="2051" max="2051" width="39.6666666666667" customWidth="1"/>
    <col min="2052" max="2054" width="16.1666666666667" customWidth="1"/>
    <col min="2055" max="2055" width="21.8333333333333" customWidth="1"/>
    <col min="2307" max="2307" width="39.6666666666667" customWidth="1"/>
    <col min="2308" max="2310" width="16.1666666666667" customWidth="1"/>
    <col min="2311" max="2311" width="21.8333333333333" customWidth="1"/>
    <col min="2563" max="2563" width="39.6666666666667" customWidth="1"/>
    <col min="2564" max="2566" width="16.1666666666667" customWidth="1"/>
    <col min="2567" max="2567" width="21.8333333333333" customWidth="1"/>
    <col min="2819" max="2819" width="39.6666666666667" customWidth="1"/>
    <col min="2820" max="2822" width="16.1666666666667" customWidth="1"/>
    <col min="2823" max="2823" width="21.8333333333333" customWidth="1"/>
    <col min="3075" max="3075" width="39.6666666666667" customWidth="1"/>
    <col min="3076" max="3078" width="16.1666666666667" customWidth="1"/>
    <col min="3079" max="3079" width="21.8333333333333" customWidth="1"/>
    <col min="3331" max="3331" width="39.6666666666667" customWidth="1"/>
    <col min="3332" max="3334" width="16.1666666666667" customWidth="1"/>
    <col min="3335" max="3335" width="21.8333333333333" customWidth="1"/>
    <col min="3587" max="3587" width="39.6666666666667" customWidth="1"/>
    <col min="3588" max="3590" width="16.1666666666667" customWidth="1"/>
    <col min="3591" max="3591" width="21.8333333333333" customWidth="1"/>
    <col min="3843" max="3843" width="39.6666666666667" customWidth="1"/>
    <col min="3844" max="3846" width="16.1666666666667" customWidth="1"/>
    <col min="3847" max="3847" width="21.8333333333333" customWidth="1"/>
    <col min="4099" max="4099" width="39.6666666666667" customWidth="1"/>
    <col min="4100" max="4102" width="16.1666666666667" customWidth="1"/>
    <col min="4103" max="4103" width="21.8333333333333" customWidth="1"/>
    <col min="4355" max="4355" width="39.6666666666667" customWidth="1"/>
    <col min="4356" max="4358" width="16.1666666666667" customWidth="1"/>
    <col min="4359" max="4359" width="21.8333333333333" customWidth="1"/>
    <col min="4611" max="4611" width="39.6666666666667" customWidth="1"/>
    <col min="4612" max="4614" width="16.1666666666667" customWidth="1"/>
    <col min="4615" max="4615" width="21.8333333333333" customWidth="1"/>
    <col min="4867" max="4867" width="39.6666666666667" customWidth="1"/>
    <col min="4868" max="4870" width="16.1666666666667" customWidth="1"/>
    <col min="4871" max="4871" width="21.8333333333333" customWidth="1"/>
    <col min="5123" max="5123" width="39.6666666666667" customWidth="1"/>
    <col min="5124" max="5126" width="16.1666666666667" customWidth="1"/>
    <col min="5127" max="5127" width="21.8333333333333" customWidth="1"/>
    <col min="5379" max="5379" width="39.6666666666667" customWidth="1"/>
    <col min="5380" max="5382" width="16.1666666666667" customWidth="1"/>
    <col min="5383" max="5383" width="21.8333333333333" customWidth="1"/>
    <col min="5635" max="5635" width="39.6666666666667" customWidth="1"/>
    <col min="5636" max="5638" width="16.1666666666667" customWidth="1"/>
    <col min="5639" max="5639" width="21.8333333333333" customWidth="1"/>
    <col min="5891" max="5891" width="39.6666666666667" customWidth="1"/>
    <col min="5892" max="5894" width="16.1666666666667" customWidth="1"/>
    <col min="5895" max="5895" width="21.8333333333333" customWidth="1"/>
    <col min="6147" max="6147" width="39.6666666666667" customWidth="1"/>
    <col min="6148" max="6150" width="16.1666666666667" customWidth="1"/>
    <col min="6151" max="6151" width="21.8333333333333" customWidth="1"/>
    <col min="6403" max="6403" width="39.6666666666667" customWidth="1"/>
    <col min="6404" max="6406" width="16.1666666666667" customWidth="1"/>
    <col min="6407" max="6407" width="21.8333333333333" customWidth="1"/>
    <col min="6659" max="6659" width="39.6666666666667" customWidth="1"/>
    <col min="6660" max="6662" width="16.1666666666667" customWidth="1"/>
    <col min="6663" max="6663" width="21.8333333333333" customWidth="1"/>
    <col min="6915" max="6915" width="39.6666666666667" customWidth="1"/>
    <col min="6916" max="6918" width="16.1666666666667" customWidth="1"/>
    <col min="6919" max="6919" width="21.8333333333333" customWidth="1"/>
    <col min="7171" max="7171" width="39.6666666666667" customWidth="1"/>
    <col min="7172" max="7174" width="16.1666666666667" customWidth="1"/>
    <col min="7175" max="7175" width="21.8333333333333" customWidth="1"/>
    <col min="7427" max="7427" width="39.6666666666667" customWidth="1"/>
    <col min="7428" max="7430" width="16.1666666666667" customWidth="1"/>
    <col min="7431" max="7431" width="21.8333333333333" customWidth="1"/>
    <col min="7683" max="7683" width="39.6666666666667" customWidth="1"/>
    <col min="7684" max="7686" width="16.1666666666667" customWidth="1"/>
    <col min="7687" max="7687" width="21.8333333333333" customWidth="1"/>
    <col min="7939" max="7939" width="39.6666666666667" customWidth="1"/>
    <col min="7940" max="7942" width="16.1666666666667" customWidth="1"/>
    <col min="7943" max="7943" width="21.8333333333333" customWidth="1"/>
    <col min="8195" max="8195" width="39.6666666666667" customWidth="1"/>
    <col min="8196" max="8198" width="16.1666666666667" customWidth="1"/>
    <col min="8199" max="8199" width="21.8333333333333" customWidth="1"/>
    <col min="8451" max="8451" width="39.6666666666667" customWidth="1"/>
    <col min="8452" max="8454" width="16.1666666666667" customWidth="1"/>
    <col min="8455" max="8455" width="21.8333333333333" customWidth="1"/>
    <col min="8707" max="8707" width="39.6666666666667" customWidth="1"/>
    <col min="8708" max="8710" width="16.1666666666667" customWidth="1"/>
    <col min="8711" max="8711" width="21.8333333333333" customWidth="1"/>
    <col min="8963" max="8963" width="39.6666666666667" customWidth="1"/>
    <col min="8964" max="8966" width="16.1666666666667" customWidth="1"/>
    <col min="8967" max="8967" width="21.8333333333333" customWidth="1"/>
    <col min="9219" max="9219" width="39.6666666666667" customWidth="1"/>
    <col min="9220" max="9222" width="16.1666666666667" customWidth="1"/>
    <col min="9223" max="9223" width="21.8333333333333" customWidth="1"/>
    <col min="9475" max="9475" width="39.6666666666667" customWidth="1"/>
    <col min="9476" max="9478" width="16.1666666666667" customWidth="1"/>
    <col min="9479" max="9479" width="21.8333333333333" customWidth="1"/>
    <col min="9731" max="9731" width="39.6666666666667" customWidth="1"/>
    <col min="9732" max="9734" width="16.1666666666667" customWidth="1"/>
    <col min="9735" max="9735" width="21.8333333333333" customWidth="1"/>
    <col min="9987" max="9987" width="39.6666666666667" customWidth="1"/>
    <col min="9988" max="9990" width="16.1666666666667" customWidth="1"/>
    <col min="9991" max="9991" width="21.8333333333333" customWidth="1"/>
    <col min="10243" max="10243" width="39.6666666666667" customWidth="1"/>
    <col min="10244" max="10246" width="16.1666666666667" customWidth="1"/>
    <col min="10247" max="10247" width="21.8333333333333" customWidth="1"/>
    <col min="10499" max="10499" width="39.6666666666667" customWidth="1"/>
    <col min="10500" max="10502" width="16.1666666666667" customWidth="1"/>
    <col min="10503" max="10503" width="21.8333333333333" customWidth="1"/>
    <col min="10755" max="10755" width="39.6666666666667" customWidth="1"/>
    <col min="10756" max="10758" width="16.1666666666667" customWidth="1"/>
    <col min="10759" max="10759" width="21.8333333333333" customWidth="1"/>
    <col min="11011" max="11011" width="39.6666666666667" customWidth="1"/>
    <col min="11012" max="11014" width="16.1666666666667" customWidth="1"/>
    <col min="11015" max="11015" width="21.8333333333333" customWidth="1"/>
    <col min="11267" max="11267" width="39.6666666666667" customWidth="1"/>
    <col min="11268" max="11270" width="16.1666666666667" customWidth="1"/>
    <col min="11271" max="11271" width="21.8333333333333" customWidth="1"/>
    <col min="11523" max="11523" width="39.6666666666667" customWidth="1"/>
    <col min="11524" max="11526" width="16.1666666666667" customWidth="1"/>
    <col min="11527" max="11527" width="21.8333333333333" customWidth="1"/>
    <col min="11779" max="11779" width="39.6666666666667" customWidth="1"/>
    <col min="11780" max="11782" width="16.1666666666667" customWidth="1"/>
    <col min="11783" max="11783" width="21.8333333333333" customWidth="1"/>
    <col min="12035" max="12035" width="39.6666666666667" customWidth="1"/>
    <col min="12036" max="12038" width="16.1666666666667" customWidth="1"/>
    <col min="12039" max="12039" width="21.8333333333333" customWidth="1"/>
    <col min="12291" max="12291" width="39.6666666666667" customWidth="1"/>
    <col min="12292" max="12294" width="16.1666666666667" customWidth="1"/>
    <col min="12295" max="12295" width="21.8333333333333" customWidth="1"/>
    <col min="12547" max="12547" width="39.6666666666667" customWidth="1"/>
    <col min="12548" max="12550" width="16.1666666666667" customWidth="1"/>
    <col min="12551" max="12551" width="21.8333333333333" customWidth="1"/>
    <col min="12803" max="12803" width="39.6666666666667" customWidth="1"/>
    <col min="12804" max="12806" width="16.1666666666667" customWidth="1"/>
    <col min="12807" max="12807" width="21.8333333333333" customWidth="1"/>
    <col min="13059" max="13059" width="39.6666666666667" customWidth="1"/>
    <col min="13060" max="13062" width="16.1666666666667" customWidth="1"/>
    <col min="13063" max="13063" width="21.8333333333333" customWidth="1"/>
    <col min="13315" max="13315" width="39.6666666666667" customWidth="1"/>
    <col min="13316" max="13318" width="16.1666666666667" customWidth="1"/>
    <col min="13319" max="13319" width="21.8333333333333" customWidth="1"/>
    <col min="13571" max="13571" width="39.6666666666667" customWidth="1"/>
    <col min="13572" max="13574" width="16.1666666666667" customWidth="1"/>
    <col min="13575" max="13575" width="21.8333333333333" customWidth="1"/>
    <col min="13827" max="13827" width="39.6666666666667" customWidth="1"/>
    <col min="13828" max="13830" width="16.1666666666667" customWidth="1"/>
    <col min="13831" max="13831" width="21.8333333333333" customWidth="1"/>
    <col min="14083" max="14083" width="39.6666666666667" customWidth="1"/>
    <col min="14084" max="14086" width="16.1666666666667" customWidth="1"/>
    <col min="14087" max="14087" width="21.8333333333333" customWidth="1"/>
    <col min="14339" max="14339" width="39.6666666666667" customWidth="1"/>
    <col min="14340" max="14342" width="16.1666666666667" customWidth="1"/>
    <col min="14343" max="14343" width="21.8333333333333" customWidth="1"/>
    <col min="14595" max="14595" width="39.6666666666667" customWidth="1"/>
    <col min="14596" max="14598" width="16.1666666666667" customWidth="1"/>
    <col min="14599" max="14599" width="21.8333333333333" customWidth="1"/>
    <col min="14851" max="14851" width="39.6666666666667" customWidth="1"/>
    <col min="14852" max="14854" width="16.1666666666667" customWidth="1"/>
    <col min="14855" max="14855" width="21.8333333333333" customWidth="1"/>
    <col min="15107" max="15107" width="39.6666666666667" customWidth="1"/>
    <col min="15108" max="15110" width="16.1666666666667" customWidth="1"/>
    <col min="15111" max="15111" width="21.8333333333333" customWidth="1"/>
    <col min="15363" max="15363" width="39.6666666666667" customWidth="1"/>
    <col min="15364" max="15366" width="16.1666666666667" customWidth="1"/>
    <col min="15367" max="15367" width="21.8333333333333" customWidth="1"/>
    <col min="15619" max="15619" width="39.6666666666667" customWidth="1"/>
    <col min="15620" max="15622" width="16.1666666666667" customWidth="1"/>
    <col min="15623" max="15623" width="21.8333333333333" customWidth="1"/>
    <col min="15875" max="15875" width="39.6666666666667" customWidth="1"/>
    <col min="15876" max="15878" width="16.1666666666667" customWidth="1"/>
    <col min="15879" max="15879" width="21.8333333333333" customWidth="1"/>
    <col min="16131" max="16131" width="39.6666666666667" customWidth="1"/>
    <col min="16132" max="16134" width="16.1666666666667" customWidth="1"/>
    <col min="16135" max="16135" width="21.8333333333333" customWidth="1"/>
  </cols>
  <sheetData>
    <row r="1" ht="19.5" customHeight="1" spans="1:1">
      <c r="A1" s="2" t="s">
        <v>1353</v>
      </c>
    </row>
    <row r="2" ht="30.75" customHeight="1" spans="1:7">
      <c r="A2" s="150" t="s">
        <v>1354</v>
      </c>
      <c r="B2" s="151"/>
      <c r="C2" s="151"/>
      <c r="D2" s="151"/>
      <c r="E2" s="151"/>
      <c r="F2" s="151"/>
      <c r="G2" s="151"/>
    </row>
    <row r="3" ht="19.5" customHeight="1" spans="1:7">
      <c r="A3" s="152"/>
      <c r="B3" s="87"/>
      <c r="C3" s="88" t="s">
        <v>98</v>
      </c>
      <c r="E3" s="89"/>
      <c r="G3" s="90" t="s">
        <v>43</v>
      </c>
    </row>
    <row r="4" ht="36" customHeight="1" spans="1:8">
      <c r="A4" s="153" t="s">
        <v>1355</v>
      </c>
      <c r="B4" s="92" t="s">
        <v>45</v>
      </c>
      <c r="C4" s="93" t="s">
        <v>46</v>
      </c>
      <c r="D4" s="94" t="s">
        <v>47</v>
      </c>
      <c r="E4" s="95" t="s">
        <v>48</v>
      </c>
      <c r="F4" s="96" t="s">
        <v>49</v>
      </c>
      <c r="G4" s="97" t="s">
        <v>50</v>
      </c>
      <c r="H4" s="154"/>
    </row>
    <row r="5" ht="17.25" customHeight="1" spans="1:7">
      <c r="A5" s="99" t="s">
        <v>1356</v>
      </c>
      <c r="B5" s="100"/>
      <c r="C5" s="100"/>
      <c r="D5" s="103">
        <v>0</v>
      </c>
      <c r="E5" s="104"/>
      <c r="F5" s="103">
        <v>0</v>
      </c>
      <c r="G5" s="104"/>
    </row>
    <row r="6" ht="17.25" customHeight="1" spans="1:7">
      <c r="A6" s="105" t="s">
        <v>1357</v>
      </c>
      <c r="B6" s="100"/>
      <c r="C6" s="100"/>
      <c r="D6" s="103">
        <v>0</v>
      </c>
      <c r="E6" s="104"/>
      <c r="F6" s="103">
        <v>0</v>
      </c>
      <c r="G6" s="104"/>
    </row>
    <row r="7" ht="17.25" customHeight="1" spans="1:7">
      <c r="A7" s="105" t="s">
        <v>1358</v>
      </c>
      <c r="B7" s="100"/>
      <c r="C7" s="100"/>
      <c r="D7" s="103">
        <v>0</v>
      </c>
      <c r="E7" s="104"/>
      <c r="F7" s="103">
        <v>0</v>
      </c>
      <c r="G7" s="104"/>
    </row>
    <row r="8" ht="17.25" customHeight="1" spans="1:7">
      <c r="A8" s="99" t="s">
        <v>1359</v>
      </c>
      <c r="B8" s="100"/>
      <c r="C8" s="100"/>
      <c r="D8" s="103">
        <v>0</v>
      </c>
      <c r="E8" s="104"/>
      <c r="F8" s="103">
        <v>0</v>
      </c>
      <c r="G8" s="104"/>
    </row>
    <row r="9" ht="17.25" customHeight="1" spans="1:7">
      <c r="A9" s="99" t="s">
        <v>1360</v>
      </c>
      <c r="B9" s="100"/>
      <c r="C9" s="100"/>
      <c r="D9" s="103">
        <v>0</v>
      </c>
      <c r="E9" s="104"/>
      <c r="F9" s="103">
        <v>0</v>
      </c>
      <c r="G9" s="104"/>
    </row>
    <row r="10" ht="17.25" customHeight="1" spans="1:7">
      <c r="A10" s="99" t="s">
        <v>1361</v>
      </c>
      <c r="B10" s="100"/>
      <c r="C10" s="100"/>
      <c r="D10" s="103">
        <v>0</v>
      </c>
      <c r="E10" s="104"/>
      <c r="F10" s="103">
        <v>0</v>
      </c>
      <c r="G10" s="104"/>
    </row>
    <row r="11" ht="17.25" customHeight="1" spans="1:7">
      <c r="A11" s="99" t="s">
        <v>1362</v>
      </c>
      <c r="B11" s="100"/>
      <c r="C11" s="100"/>
      <c r="D11" s="103">
        <v>0</v>
      </c>
      <c r="E11" s="104"/>
      <c r="F11" s="103">
        <v>0</v>
      </c>
      <c r="G11" s="104"/>
    </row>
    <row r="12" ht="17.25" customHeight="1" spans="1:7">
      <c r="A12" s="99" t="s">
        <v>1363</v>
      </c>
      <c r="B12" s="100"/>
      <c r="C12" s="100"/>
      <c r="D12" s="103">
        <v>0</v>
      </c>
      <c r="E12" s="104"/>
      <c r="F12" s="103">
        <v>0</v>
      </c>
      <c r="G12" s="104"/>
    </row>
    <row r="13" ht="17.25" customHeight="1" spans="1:7">
      <c r="A13" s="99" t="s">
        <v>1364</v>
      </c>
      <c r="B13" s="100"/>
      <c r="C13" s="100"/>
      <c r="D13" s="103">
        <v>0</v>
      </c>
      <c r="E13" s="104"/>
      <c r="F13" s="103">
        <v>0</v>
      </c>
      <c r="G13" s="104"/>
    </row>
    <row r="14" ht="17.25" customHeight="1" spans="1:7">
      <c r="A14" s="99" t="s">
        <v>1365</v>
      </c>
      <c r="B14" s="100"/>
      <c r="C14" s="100"/>
      <c r="D14" s="103">
        <v>0</v>
      </c>
      <c r="E14" s="104"/>
      <c r="F14" s="103">
        <v>0</v>
      </c>
      <c r="G14" s="104"/>
    </row>
    <row r="15" ht="17.25" customHeight="1" spans="1:7">
      <c r="A15" s="99" t="s">
        <v>1366</v>
      </c>
      <c r="B15" s="100">
        <v>3706</v>
      </c>
      <c r="C15" s="100">
        <v>3706</v>
      </c>
      <c r="D15" s="103">
        <v>7384</v>
      </c>
      <c r="E15" s="104">
        <f t="shared" ref="E15:E59" si="0">D15/C15</f>
        <v>1.99244468429574</v>
      </c>
      <c r="F15" s="103">
        <v>0</v>
      </c>
      <c r="G15" s="104"/>
    </row>
    <row r="16" ht="17.25" customHeight="1" spans="1:7">
      <c r="A16" s="99" t="s">
        <v>1367</v>
      </c>
      <c r="B16" s="100">
        <v>210000</v>
      </c>
      <c r="C16" s="100">
        <v>280000</v>
      </c>
      <c r="D16" s="103">
        <v>214252</v>
      </c>
      <c r="E16" s="104">
        <f t="shared" si="0"/>
        <v>0.765185714285714</v>
      </c>
      <c r="F16" s="103">
        <v>287653</v>
      </c>
      <c r="G16" s="104">
        <f t="shared" ref="G15:G21" si="1">(D16-F16)/F16</f>
        <v>-0.255172030189152</v>
      </c>
    </row>
    <row r="17" ht="17.25" customHeight="1" spans="1:7">
      <c r="A17" s="105" t="s">
        <v>1368</v>
      </c>
      <c r="B17" s="100">
        <v>210000</v>
      </c>
      <c r="C17" s="100">
        <v>280000</v>
      </c>
      <c r="D17" s="103">
        <v>214042</v>
      </c>
      <c r="E17" s="104">
        <f t="shared" si="0"/>
        <v>0.764435714285714</v>
      </c>
      <c r="F17" s="103">
        <v>287653</v>
      </c>
      <c r="G17" s="104">
        <f t="shared" si="1"/>
        <v>-0.255902076460179</v>
      </c>
    </row>
    <row r="18" ht="17.25" customHeight="1" spans="1:7">
      <c r="A18" s="105" t="s">
        <v>1369</v>
      </c>
      <c r="B18" s="100"/>
      <c r="C18" s="100"/>
      <c r="D18" s="103">
        <v>0</v>
      </c>
      <c r="E18" s="104"/>
      <c r="F18" s="103">
        <v>0</v>
      </c>
      <c r="G18" s="104"/>
    </row>
    <row r="19" ht="17.25" customHeight="1" spans="1:7">
      <c r="A19" s="105" t="s">
        <v>1370</v>
      </c>
      <c r="B19" s="100"/>
      <c r="C19" s="100"/>
      <c r="D19" s="103">
        <v>210</v>
      </c>
      <c r="E19" s="104"/>
      <c r="F19" s="103">
        <v>0</v>
      </c>
      <c r="G19" s="104"/>
    </row>
    <row r="20" ht="17.25" customHeight="1" spans="1:7">
      <c r="A20" s="105" t="s">
        <v>1371</v>
      </c>
      <c r="B20" s="100"/>
      <c r="C20" s="100"/>
      <c r="D20" s="155">
        <v>-616</v>
      </c>
      <c r="E20" s="104"/>
      <c r="F20" s="155">
        <v>-591</v>
      </c>
      <c r="G20" s="104">
        <f t="shared" si="1"/>
        <v>0.0423011844331641</v>
      </c>
    </row>
    <row r="21" ht="17.25" customHeight="1" spans="1:7">
      <c r="A21" s="105" t="s">
        <v>1372</v>
      </c>
      <c r="B21" s="100"/>
      <c r="C21" s="100"/>
      <c r="D21" s="103">
        <v>616</v>
      </c>
      <c r="E21" s="104"/>
      <c r="F21" s="103">
        <v>591</v>
      </c>
      <c r="G21" s="104">
        <f t="shared" si="1"/>
        <v>0.0423011844331641</v>
      </c>
    </row>
    <row r="22" ht="17.25" customHeight="1" spans="1:7">
      <c r="A22" s="99" t="s">
        <v>1373</v>
      </c>
      <c r="B22" s="100"/>
      <c r="C22" s="100"/>
      <c r="D22" s="103">
        <v>0</v>
      </c>
      <c r="E22" s="104"/>
      <c r="F22" s="103">
        <v>0</v>
      </c>
      <c r="G22" s="104"/>
    </row>
    <row r="23" ht="17.25" customHeight="1" spans="1:7">
      <c r="A23" s="99" t="s">
        <v>1374</v>
      </c>
      <c r="B23" s="100"/>
      <c r="C23" s="100"/>
      <c r="D23" s="103">
        <v>0</v>
      </c>
      <c r="E23" s="104"/>
      <c r="F23" s="103">
        <v>0</v>
      </c>
      <c r="G23" s="104"/>
    </row>
    <row r="24" ht="17.25" customHeight="1" spans="1:7">
      <c r="A24" s="105" t="s">
        <v>1375</v>
      </c>
      <c r="B24" s="100"/>
      <c r="C24" s="100"/>
      <c r="D24" s="103">
        <v>0</v>
      </c>
      <c r="E24" s="104"/>
      <c r="F24" s="103">
        <v>0</v>
      </c>
      <c r="G24" s="104"/>
    </row>
    <row r="25" ht="17.25" customHeight="1" spans="1:7">
      <c r="A25" s="105" t="s">
        <v>1376</v>
      </c>
      <c r="B25" s="100"/>
      <c r="C25" s="100"/>
      <c r="D25" s="103">
        <v>0</v>
      </c>
      <c r="E25" s="104"/>
      <c r="F25" s="103">
        <v>0</v>
      </c>
      <c r="G25" s="104"/>
    </row>
    <row r="26" ht="17.25" customHeight="1" spans="1:7">
      <c r="A26" s="99" t="s">
        <v>1377</v>
      </c>
      <c r="B26" s="100"/>
      <c r="C26" s="100"/>
      <c r="D26" s="103">
        <v>0</v>
      </c>
      <c r="E26" s="104"/>
      <c r="F26" s="103">
        <v>0</v>
      </c>
      <c r="G26" s="104"/>
    </row>
    <row r="27" ht="17.25" customHeight="1" spans="1:7">
      <c r="A27" s="99" t="s">
        <v>1378</v>
      </c>
      <c r="B27" s="100"/>
      <c r="C27" s="100"/>
      <c r="D27" s="103">
        <v>0</v>
      </c>
      <c r="E27" s="104"/>
      <c r="F27" s="103">
        <v>0</v>
      </c>
      <c r="G27" s="104"/>
    </row>
    <row r="28" ht="17.25" customHeight="1" spans="1:7">
      <c r="A28" s="99" t="s">
        <v>1379</v>
      </c>
      <c r="B28" s="100"/>
      <c r="C28" s="100"/>
      <c r="D28" s="103">
        <v>0</v>
      </c>
      <c r="E28" s="104"/>
      <c r="F28" s="103">
        <v>0</v>
      </c>
      <c r="G28" s="104"/>
    </row>
    <row r="29" ht="17.25" customHeight="1" spans="1:7">
      <c r="A29" s="99" t="s">
        <v>1380</v>
      </c>
      <c r="B29" s="100"/>
      <c r="C29" s="100"/>
      <c r="D29" s="103">
        <v>0</v>
      </c>
      <c r="E29" s="104"/>
      <c r="F29" s="103">
        <v>0</v>
      </c>
      <c r="G29" s="104"/>
    </row>
    <row r="30" ht="17.25" customHeight="1" spans="1:7">
      <c r="A30" s="105" t="s">
        <v>1381</v>
      </c>
      <c r="B30" s="100"/>
      <c r="C30" s="100"/>
      <c r="D30" s="103">
        <v>0</v>
      </c>
      <c r="E30" s="104"/>
      <c r="F30" s="103">
        <v>0</v>
      </c>
      <c r="G30" s="104"/>
    </row>
    <row r="31" ht="17.25" customHeight="1" spans="1:7">
      <c r="A31" s="105" t="s">
        <v>1382</v>
      </c>
      <c r="B31" s="100"/>
      <c r="C31" s="100"/>
      <c r="D31" s="103">
        <v>0</v>
      </c>
      <c r="E31" s="104"/>
      <c r="F31" s="103">
        <v>0</v>
      </c>
      <c r="G31" s="104"/>
    </row>
    <row r="32" ht="17.25" customHeight="1" spans="1:7">
      <c r="A32" s="99" t="s">
        <v>1383</v>
      </c>
      <c r="B32" s="100">
        <v>6000</v>
      </c>
      <c r="C32" s="100">
        <v>6000</v>
      </c>
      <c r="D32" s="103">
        <v>1202</v>
      </c>
      <c r="E32" s="104">
        <f t="shared" si="0"/>
        <v>0.200333333333333</v>
      </c>
      <c r="F32" s="103">
        <v>5383</v>
      </c>
      <c r="G32" s="104">
        <f t="shared" ref="G32" si="2">(D32-F32)/F32</f>
        <v>-0.7767044399034</v>
      </c>
    </row>
    <row r="33" ht="17.25" customHeight="1" spans="1:7">
      <c r="A33" s="99" t="s">
        <v>1384</v>
      </c>
      <c r="B33" s="100"/>
      <c r="C33" s="100"/>
      <c r="D33" s="103">
        <v>0</v>
      </c>
      <c r="E33" s="104"/>
      <c r="F33" s="103">
        <v>0</v>
      </c>
      <c r="G33" s="104"/>
    </row>
    <row r="34" ht="17.25" customHeight="1" spans="1:7">
      <c r="A34" s="99" t="s">
        <v>1385</v>
      </c>
      <c r="B34" s="100"/>
      <c r="C34" s="100"/>
      <c r="D34" s="103">
        <v>0</v>
      </c>
      <c r="E34" s="104"/>
      <c r="F34" s="103">
        <v>0</v>
      </c>
      <c r="G34" s="104"/>
    </row>
    <row r="35" ht="17.25" customHeight="1" spans="1:7">
      <c r="A35" s="105" t="s">
        <v>1386</v>
      </c>
      <c r="B35" s="100"/>
      <c r="C35" s="100"/>
      <c r="D35" s="103">
        <v>0</v>
      </c>
      <c r="E35" s="104"/>
      <c r="F35" s="103">
        <v>0</v>
      </c>
      <c r="G35" s="104"/>
    </row>
    <row r="36" ht="17.25" customHeight="1" spans="1:7">
      <c r="A36" s="105" t="s">
        <v>1387</v>
      </c>
      <c r="B36" s="100"/>
      <c r="C36" s="100"/>
      <c r="D36" s="103">
        <v>0</v>
      </c>
      <c r="E36" s="104"/>
      <c r="F36" s="103">
        <v>0</v>
      </c>
      <c r="G36" s="104"/>
    </row>
    <row r="37" ht="17.25" customHeight="1" spans="1:7">
      <c r="A37" s="105" t="s">
        <v>1388</v>
      </c>
      <c r="B37" s="100"/>
      <c r="C37" s="100"/>
      <c r="D37" s="103">
        <v>0</v>
      </c>
      <c r="E37" s="104"/>
      <c r="F37" s="103">
        <v>0</v>
      </c>
      <c r="G37" s="104"/>
    </row>
    <row r="38" ht="17.25" customHeight="1" spans="1:7">
      <c r="A38" s="99" t="s">
        <v>1389</v>
      </c>
      <c r="B38" s="100"/>
      <c r="C38" s="100"/>
      <c r="D38" s="103">
        <v>0</v>
      </c>
      <c r="E38" s="104"/>
      <c r="F38" s="103">
        <v>0</v>
      </c>
      <c r="G38" s="104"/>
    </row>
    <row r="39" ht="17.25" customHeight="1" spans="1:7">
      <c r="A39" s="99" t="s">
        <v>1390</v>
      </c>
      <c r="B39" s="100"/>
      <c r="C39" s="100"/>
      <c r="D39" s="103">
        <v>0</v>
      </c>
      <c r="E39" s="104"/>
      <c r="F39" s="103">
        <v>0</v>
      </c>
      <c r="G39" s="104"/>
    </row>
    <row r="40" ht="17.25" customHeight="1" spans="1:7">
      <c r="A40" s="99" t="s">
        <v>1391</v>
      </c>
      <c r="B40" s="100"/>
      <c r="C40" s="100"/>
      <c r="D40" s="103">
        <v>0</v>
      </c>
      <c r="E40" s="104"/>
      <c r="F40" s="103">
        <v>0</v>
      </c>
      <c r="G40" s="104"/>
    </row>
    <row r="41" ht="17.25" customHeight="1" spans="1:7">
      <c r="A41" s="99" t="s">
        <v>1392</v>
      </c>
      <c r="B41" s="100"/>
      <c r="C41" s="100"/>
      <c r="D41" s="103">
        <v>0</v>
      </c>
      <c r="E41" s="104"/>
      <c r="F41" s="103">
        <v>0</v>
      </c>
      <c r="G41" s="104"/>
    </row>
    <row r="42" ht="17.25" customHeight="1" spans="1:7">
      <c r="A42" s="99" t="s">
        <v>1393</v>
      </c>
      <c r="B42" s="100"/>
      <c r="C42" s="100"/>
      <c r="D42" s="103">
        <v>0</v>
      </c>
      <c r="E42" s="104"/>
      <c r="F42" s="103">
        <v>0</v>
      </c>
      <c r="G42" s="104"/>
    </row>
    <row r="43" ht="17.25" customHeight="1" spans="1:7">
      <c r="A43" s="105" t="s">
        <v>1394</v>
      </c>
      <c r="B43" s="100"/>
      <c r="C43" s="100"/>
      <c r="D43" s="103">
        <v>0</v>
      </c>
      <c r="E43" s="104"/>
      <c r="F43" s="103">
        <v>0</v>
      </c>
      <c r="G43" s="104"/>
    </row>
    <row r="44" ht="17.25" customHeight="1" spans="1:7">
      <c r="A44" s="105" t="s">
        <v>1395</v>
      </c>
      <c r="B44" s="100"/>
      <c r="C44" s="100"/>
      <c r="D44" s="103">
        <v>0</v>
      </c>
      <c r="E44" s="104"/>
      <c r="F44" s="103">
        <v>0</v>
      </c>
      <c r="G44" s="104"/>
    </row>
    <row r="45" ht="17.25" customHeight="1" spans="1:7">
      <c r="A45" s="99" t="s">
        <v>1396</v>
      </c>
      <c r="B45" s="100">
        <v>1700</v>
      </c>
      <c r="C45" s="100">
        <v>1700</v>
      </c>
      <c r="D45" s="103">
        <v>1517</v>
      </c>
      <c r="E45" s="104">
        <f t="shared" si="0"/>
        <v>0.892352941176471</v>
      </c>
      <c r="F45" s="103">
        <v>1426</v>
      </c>
      <c r="G45" s="104">
        <f t="shared" ref="G45" si="3">(D45-F45)/F45</f>
        <v>0.0638148667601683</v>
      </c>
    </row>
    <row r="46" ht="17.25" customHeight="1" spans="1:7">
      <c r="A46" s="99" t="s">
        <v>1397</v>
      </c>
      <c r="B46" s="100"/>
      <c r="C46" s="100"/>
      <c r="D46" s="103">
        <v>0</v>
      </c>
      <c r="E46" s="104"/>
      <c r="F46" s="103">
        <v>0</v>
      </c>
      <c r="G46" s="104"/>
    </row>
    <row r="47" ht="17.25" customHeight="1" spans="1:7">
      <c r="A47" s="105" t="s">
        <v>1398</v>
      </c>
      <c r="B47" s="100"/>
      <c r="C47" s="100"/>
      <c r="D47" s="103">
        <v>0</v>
      </c>
      <c r="E47" s="104"/>
      <c r="F47" s="103">
        <v>0</v>
      </c>
      <c r="G47" s="104"/>
    </row>
    <row r="48" ht="17.25" customHeight="1" spans="1:7">
      <c r="A48" s="105" t="s">
        <v>1399</v>
      </c>
      <c r="B48" s="100"/>
      <c r="C48" s="100"/>
      <c r="D48" s="103">
        <v>0</v>
      </c>
      <c r="E48" s="104"/>
      <c r="F48" s="103">
        <v>0</v>
      </c>
      <c r="G48" s="104"/>
    </row>
    <row r="49" ht="17.25" customHeight="1" spans="1:7">
      <c r="A49" s="105" t="s">
        <v>1400</v>
      </c>
      <c r="B49" s="100"/>
      <c r="C49" s="100"/>
      <c r="D49" s="103">
        <v>0</v>
      </c>
      <c r="E49" s="104"/>
      <c r="F49" s="103">
        <v>0</v>
      </c>
      <c r="G49" s="104"/>
    </row>
    <row r="50" ht="17.25" customHeight="1" spans="1:7">
      <c r="A50" s="105" t="s">
        <v>1401</v>
      </c>
      <c r="B50" s="100"/>
      <c r="C50" s="100"/>
      <c r="D50" s="103">
        <v>0</v>
      </c>
      <c r="E50" s="104"/>
      <c r="F50" s="103">
        <v>0</v>
      </c>
      <c r="G50" s="104"/>
    </row>
    <row r="51" ht="17.25" customHeight="1" spans="1:7">
      <c r="A51" s="105" t="s">
        <v>1402</v>
      </c>
      <c r="B51" s="100"/>
      <c r="C51" s="100"/>
      <c r="D51" s="103">
        <v>0</v>
      </c>
      <c r="E51" s="104"/>
      <c r="F51" s="103">
        <v>0</v>
      </c>
      <c r="G51" s="104"/>
    </row>
    <row r="52" ht="17.25" customHeight="1" spans="1:7">
      <c r="A52" s="105" t="s">
        <v>1403</v>
      </c>
      <c r="B52" s="100"/>
      <c r="C52" s="100"/>
      <c r="D52" s="103">
        <v>0</v>
      </c>
      <c r="E52" s="104"/>
      <c r="F52" s="103">
        <v>0</v>
      </c>
      <c r="G52" s="104"/>
    </row>
    <row r="53" ht="17.25" customHeight="1" spans="1:7">
      <c r="A53" s="105" t="s">
        <v>1404</v>
      </c>
      <c r="B53" s="100"/>
      <c r="C53" s="100"/>
      <c r="D53" s="103">
        <v>0</v>
      </c>
      <c r="E53" s="104"/>
      <c r="F53" s="103">
        <v>0</v>
      </c>
      <c r="G53" s="104"/>
    </row>
    <row r="54" ht="17.25" customHeight="1" spans="1:7">
      <c r="A54" s="99" t="s">
        <v>1405</v>
      </c>
      <c r="B54" s="100">
        <v>0</v>
      </c>
      <c r="C54" s="100">
        <v>0</v>
      </c>
      <c r="D54" s="103">
        <v>0</v>
      </c>
      <c r="E54" s="104"/>
      <c r="F54" s="103">
        <v>0</v>
      </c>
      <c r="G54" s="104"/>
    </row>
    <row r="55" ht="17.25" customHeight="1" spans="1:7">
      <c r="A55" s="99" t="s">
        <v>1406</v>
      </c>
      <c r="B55" s="100"/>
      <c r="C55" s="100"/>
      <c r="D55" s="103">
        <v>0</v>
      </c>
      <c r="E55" s="104"/>
      <c r="F55" s="103">
        <v>0</v>
      </c>
      <c r="G55" s="104"/>
    </row>
    <row r="56" ht="17.25" customHeight="1" spans="1:7">
      <c r="A56" s="99" t="s">
        <v>1407</v>
      </c>
      <c r="B56" s="100"/>
      <c r="C56" s="100"/>
      <c r="D56" s="103">
        <v>0</v>
      </c>
      <c r="E56" s="104"/>
      <c r="F56" s="103">
        <v>0</v>
      </c>
      <c r="G56" s="104"/>
    </row>
    <row r="57" ht="17.25" customHeight="1" spans="1:7">
      <c r="A57" s="99" t="s">
        <v>1408</v>
      </c>
      <c r="B57" s="100"/>
      <c r="C57" s="100"/>
      <c r="D57" s="103">
        <v>0</v>
      </c>
      <c r="E57" s="104"/>
      <c r="F57" s="103">
        <v>0</v>
      </c>
      <c r="G57" s="104"/>
    </row>
    <row r="58" ht="17.25" customHeight="1" spans="1:7">
      <c r="A58" s="99" t="s">
        <v>1409</v>
      </c>
      <c r="B58" s="100"/>
      <c r="C58" s="100"/>
      <c r="D58" s="103">
        <v>0</v>
      </c>
      <c r="E58" s="104"/>
      <c r="F58" s="103">
        <v>0</v>
      </c>
      <c r="G58" s="104"/>
    </row>
    <row r="59" ht="19.5" customHeight="1" spans="1:7">
      <c r="A59" s="156" t="s">
        <v>83</v>
      </c>
      <c r="B59" s="109">
        <v>221406</v>
      </c>
      <c r="C59" s="109">
        <v>372356</v>
      </c>
      <c r="D59" s="118">
        <v>224355</v>
      </c>
      <c r="E59" s="104">
        <f t="shared" si="0"/>
        <v>0.602528225676503</v>
      </c>
      <c r="F59" s="118">
        <v>294462</v>
      </c>
      <c r="G59" s="104">
        <f t="shared" ref="G59" si="4">(D59-F59)/F59</f>
        <v>-0.238085050023433</v>
      </c>
    </row>
    <row r="60" ht="19.5" customHeight="1" spans="1:7">
      <c r="A60" s="157" t="s">
        <v>1410</v>
      </c>
      <c r="B60" s="158">
        <v>5000</v>
      </c>
      <c r="C60" s="158">
        <v>5000</v>
      </c>
      <c r="D60" s="158">
        <v>4466</v>
      </c>
      <c r="E60" s="104">
        <f t="shared" ref="E60" si="5">D60/C60</f>
        <v>0.8932</v>
      </c>
      <c r="F60" s="158">
        <v>5102</v>
      </c>
      <c r="G60" s="104">
        <f t="shared" ref="G60" si="6">(D60-F60)/F60</f>
        <v>-0.124656997255978</v>
      </c>
    </row>
    <row r="61" ht="19.5" customHeight="1" spans="1:7">
      <c r="A61" s="157" t="s">
        <v>1411</v>
      </c>
      <c r="B61" s="158"/>
      <c r="C61" s="158"/>
      <c r="D61" s="158"/>
      <c r="E61" s="104"/>
      <c r="F61" s="158"/>
      <c r="G61" s="104"/>
    </row>
    <row r="62" ht="19.5" customHeight="1" spans="1:7">
      <c r="A62" s="157" t="s">
        <v>1412</v>
      </c>
      <c r="B62" s="158"/>
      <c r="C62" s="158"/>
      <c r="D62" s="158"/>
      <c r="E62" s="104"/>
      <c r="F62" s="158"/>
      <c r="G62" s="104"/>
    </row>
    <row r="63" ht="19.5" customHeight="1" spans="1:7">
      <c r="A63" s="157" t="s">
        <v>1413</v>
      </c>
      <c r="B63" s="158"/>
      <c r="C63" s="158">
        <v>70600</v>
      </c>
      <c r="D63" s="158">
        <v>70600</v>
      </c>
      <c r="E63" s="104">
        <f t="shared" ref="E63:E65" si="7">D63/C63</f>
        <v>1</v>
      </c>
      <c r="F63" s="158">
        <v>84080</v>
      </c>
      <c r="G63" s="104">
        <f t="shared" ref="G63:G65" si="8">(D63-F63)/F63</f>
        <v>-0.160323501427212</v>
      </c>
    </row>
    <row r="64" ht="19.5" customHeight="1" spans="1:7">
      <c r="A64" s="157" t="s">
        <v>1414</v>
      </c>
      <c r="B64" s="158"/>
      <c r="C64" s="158"/>
      <c r="D64" s="158">
        <v>23235</v>
      </c>
      <c r="E64" s="104"/>
      <c r="F64" s="158">
        <v>680</v>
      </c>
      <c r="G64" s="104">
        <f t="shared" si="8"/>
        <v>33.1691176470588</v>
      </c>
    </row>
    <row r="65" ht="19.5" customHeight="1" spans="1:7">
      <c r="A65" s="159" t="s">
        <v>94</v>
      </c>
      <c r="B65" s="158">
        <f t="shared" ref="B65:D65" si="9">SUM(B59:B64)</f>
        <v>226406</v>
      </c>
      <c r="C65" s="158">
        <f t="shared" si="9"/>
        <v>447956</v>
      </c>
      <c r="D65" s="158">
        <f t="shared" si="9"/>
        <v>322656</v>
      </c>
      <c r="E65" s="104">
        <f t="shared" si="7"/>
        <v>0.720285027993821</v>
      </c>
      <c r="F65" s="158">
        <f>SUM(F59:F64)</f>
        <v>384324</v>
      </c>
      <c r="G65" s="104">
        <f t="shared" si="8"/>
        <v>-0.160458363256003</v>
      </c>
    </row>
  </sheetData>
  <mergeCells count="1">
    <mergeCell ref="A2:G2"/>
  </mergeCells>
  <printOptions horizontalCentered="1"/>
  <pageMargins left="0.708661417322835" right="0.708661417322835" top="0.354330708661417" bottom="0.31496062992126" header="0.31496062992126" footer="0.31496062992126"/>
  <pageSetup paperSize="9" scale="60"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8"/>
  <sheetViews>
    <sheetView workbookViewId="0">
      <selection activeCell="C18" sqref="C18"/>
    </sheetView>
  </sheetViews>
  <sheetFormatPr defaultColWidth="12.1666666666667" defaultRowHeight="11.25" outlineLevelCol="7"/>
  <cols>
    <col min="1" max="1" width="75" customWidth="1"/>
    <col min="2" max="4" width="18.5" style="1" customWidth="1"/>
    <col min="5" max="5" width="18.5" style="83" customWidth="1"/>
    <col min="6" max="6" width="18.5" style="1" hidden="1" customWidth="1"/>
    <col min="7" max="7" width="18.5" style="83" customWidth="1"/>
    <col min="8" max="8" width="28.6666666666667" customWidth="1"/>
    <col min="259" max="259" width="39.5" customWidth="1"/>
    <col min="260" max="260" width="16.3333333333333" customWidth="1"/>
    <col min="261" max="261" width="16" customWidth="1"/>
    <col min="262" max="262" width="14.3333333333333" customWidth="1"/>
    <col min="263" max="263" width="25.5" customWidth="1"/>
    <col min="264" max="264" width="28.6666666666667" customWidth="1"/>
    <col min="515" max="515" width="39.5" customWidth="1"/>
    <col min="516" max="516" width="16.3333333333333" customWidth="1"/>
    <col min="517" max="517" width="16" customWidth="1"/>
    <col min="518" max="518" width="14.3333333333333" customWidth="1"/>
    <col min="519" max="519" width="25.5" customWidth="1"/>
    <col min="520" max="520" width="28.6666666666667" customWidth="1"/>
    <col min="771" max="771" width="39.5" customWidth="1"/>
    <col min="772" max="772" width="16.3333333333333" customWidth="1"/>
    <col min="773" max="773" width="16" customWidth="1"/>
    <col min="774" max="774" width="14.3333333333333" customWidth="1"/>
    <col min="775" max="775" width="25.5" customWidth="1"/>
    <col min="776" max="776" width="28.6666666666667" customWidth="1"/>
    <col min="1027" max="1027" width="39.5" customWidth="1"/>
    <col min="1028" max="1028" width="16.3333333333333" customWidth="1"/>
    <col min="1029" max="1029" width="16" customWidth="1"/>
    <col min="1030" max="1030" width="14.3333333333333" customWidth="1"/>
    <col min="1031" max="1031" width="25.5" customWidth="1"/>
    <col min="1032" max="1032" width="28.6666666666667" customWidth="1"/>
    <col min="1283" max="1283" width="39.5" customWidth="1"/>
    <col min="1284" max="1284" width="16.3333333333333" customWidth="1"/>
    <col min="1285" max="1285" width="16" customWidth="1"/>
    <col min="1286" max="1286" width="14.3333333333333" customWidth="1"/>
    <col min="1287" max="1287" width="25.5" customWidth="1"/>
    <col min="1288" max="1288" width="28.6666666666667" customWidth="1"/>
    <col min="1539" max="1539" width="39.5" customWidth="1"/>
    <col min="1540" max="1540" width="16.3333333333333" customWidth="1"/>
    <col min="1541" max="1541" width="16" customWidth="1"/>
    <col min="1542" max="1542" width="14.3333333333333" customWidth="1"/>
    <col min="1543" max="1543" width="25.5" customWidth="1"/>
    <col min="1544" max="1544" width="28.6666666666667" customWidth="1"/>
    <col min="1795" max="1795" width="39.5" customWidth="1"/>
    <col min="1796" max="1796" width="16.3333333333333" customWidth="1"/>
    <col min="1797" max="1797" width="16" customWidth="1"/>
    <col min="1798" max="1798" width="14.3333333333333" customWidth="1"/>
    <col min="1799" max="1799" width="25.5" customWidth="1"/>
    <col min="1800" max="1800" width="28.6666666666667" customWidth="1"/>
    <col min="2051" max="2051" width="39.5" customWidth="1"/>
    <col min="2052" max="2052" width="16.3333333333333" customWidth="1"/>
    <col min="2053" max="2053" width="16" customWidth="1"/>
    <col min="2054" max="2054" width="14.3333333333333" customWidth="1"/>
    <col min="2055" max="2055" width="25.5" customWidth="1"/>
    <col min="2056" max="2056" width="28.6666666666667" customWidth="1"/>
    <col min="2307" max="2307" width="39.5" customWidth="1"/>
    <col min="2308" max="2308" width="16.3333333333333" customWidth="1"/>
    <col min="2309" max="2309" width="16" customWidth="1"/>
    <col min="2310" max="2310" width="14.3333333333333" customWidth="1"/>
    <col min="2311" max="2311" width="25.5" customWidth="1"/>
    <col min="2312" max="2312" width="28.6666666666667" customWidth="1"/>
    <col min="2563" max="2563" width="39.5" customWidth="1"/>
    <col min="2564" max="2564" width="16.3333333333333" customWidth="1"/>
    <col min="2565" max="2565" width="16" customWidth="1"/>
    <col min="2566" max="2566" width="14.3333333333333" customWidth="1"/>
    <col min="2567" max="2567" width="25.5" customWidth="1"/>
    <col min="2568" max="2568" width="28.6666666666667" customWidth="1"/>
    <col min="2819" max="2819" width="39.5" customWidth="1"/>
    <col min="2820" max="2820" width="16.3333333333333" customWidth="1"/>
    <col min="2821" max="2821" width="16" customWidth="1"/>
    <col min="2822" max="2822" width="14.3333333333333" customWidth="1"/>
    <col min="2823" max="2823" width="25.5" customWidth="1"/>
    <col min="2824" max="2824" width="28.6666666666667" customWidth="1"/>
    <col min="3075" max="3075" width="39.5" customWidth="1"/>
    <col min="3076" max="3076" width="16.3333333333333" customWidth="1"/>
    <col min="3077" max="3077" width="16" customWidth="1"/>
    <col min="3078" max="3078" width="14.3333333333333" customWidth="1"/>
    <col min="3079" max="3079" width="25.5" customWidth="1"/>
    <col min="3080" max="3080" width="28.6666666666667" customWidth="1"/>
    <col min="3331" max="3331" width="39.5" customWidth="1"/>
    <col min="3332" max="3332" width="16.3333333333333" customWidth="1"/>
    <col min="3333" max="3333" width="16" customWidth="1"/>
    <col min="3334" max="3334" width="14.3333333333333" customWidth="1"/>
    <col min="3335" max="3335" width="25.5" customWidth="1"/>
    <col min="3336" max="3336" width="28.6666666666667" customWidth="1"/>
    <col min="3587" max="3587" width="39.5" customWidth="1"/>
    <col min="3588" max="3588" width="16.3333333333333" customWidth="1"/>
    <col min="3589" max="3589" width="16" customWidth="1"/>
    <col min="3590" max="3590" width="14.3333333333333" customWidth="1"/>
    <col min="3591" max="3591" width="25.5" customWidth="1"/>
    <col min="3592" max="3592" width="28.6666666666667" customWidth="1"/>
    <col min="3843" max="3843" width="39.5" customWidth="1"/>
    <col min="3844" max="3844" width="16.3333333333333" customWidth="1"/>
    <col min="3845" max="3845" width="16" customWidth="1"/>
    <col min="3846" max="3846" width="14.3333333333333" customWidth="1"/>
    <col min="3847" max="3847" width="25.5" customWidth="1"/>
    <col min="3848" max="3848" width="28.6666666666667" customWidth="1"/>
    <col min="4099" max="4099" width="39.5" customWidth="1"/>
    <col min="4100" max="4100" width="16.3333333333333" customWidth="1"/>
    <col min="4101" max="4101" width="16" customWidth="1"/>
    <col min="4102" max="4102" width="14.3333333333333" customWidth="1"/>
    <col min="4103" max="4103" width="25.5" customWidth="1"/>
    <col min="4104" max="4104" width="28.6666666666667" customWidth="1"/>
    <col min="4355" max="4355" width="39.5" customWidth="1"/>
    <col min="4356" max="4356" width="16.3333333333333" customWidth="1"/>
    <col min="4357" max="4357" width="16" customWidth="1"/>
    <col min="4358" max="4358" width="14.3333333333333" customWidth="1"/>
    <col min="4359" max="4359" width="25.5" customWidth="1"/>
    <col min="4360" max="4360" width="28.6666666666667" customWidth="1"/>
    <col min="4611" max="4611" width="39.5" customWidth="1"/>
    <col min="4612" max="4612" width="16.3333333333333" customWidth="1"/>
    <col min="4613" max="4613" width="16" customWidth="1"/>
    <col min="4614" max="4614" width="14.3333333333333" customWidth="1"/>
    <col min="4615" max="4615" width="25.5" customWidth="1"/>
    <col min="4616" max="4616" width="28.6666666666667" customWidth="1"/>
    <col min="4867" max="4867" width="39.5" customWidth="1"/>
    <col min="4868" max="4868" width="16.3333333333333" customWidth="1"/>
    <col min="4869" max="4869" width="16" customWidth="1"/>
    <col min="4870" max="4870" width="14.3333333333333" customWidth="1"/>
    <col min="4871" max="4871" width="25.5" customWidth="1"/>
    <col min="4872" max="4872" width="28.6666666666667" customWidth="1"/>
    <col min="5123" max="5123" width="39.5" customWidth="1"/>
    <col min="5124" max="5124" width="16.3333333333333" customWidth="1"/>
    <col min="5125" max="5125" width="16" customWidth="1"/>
    <col min="5126" max="5126" width="14.3333333333333" customWidth="1"/>
    <col min="5127" max="5127" width="25.5" customWidth="1"/>
    <col min="5128" max="5128" width="28.6666666666667" customWidth="1"/>
    <col min="5379" max="5379" width="39.5" customWidth="1"/>
    <col min="5380" max="5380" width="16.3333333333333" customWidth="1"/>
    <col min="5381" max="5381" width="16" customWidth="1"/>
    <col min="5382" max="5382" width="14.3333333333333" customWidth="1"/>
    <col min="5383" max="5383" width="25.5" customWidth="1"/>
    <col min="5384" max="5384" width="28.6666666666667" customWidth="1"/>
    <col min="5635" max="5635" width="39.5" customWidth="1"/>
    <col min="5636" max="5636" width="16.3333333333333" customWidth="1"/>
    <col min="5637" max="5637" width="16" customWidth="1"/>
    <col min="5638" max="5638" width="14.3333333333333" customWidth="1"/>
    <col min="5639" max="5639" width="25.5" customWidth="1"/>
    <col min="5640" max="5640" width="28.6666666666667" customWidth="1"/>
    <col min="5891" max="5891" width="39.5" customWidth="1"/>
    <col min="5892" max="5892" width="16.3333333333333" customWidth="1"/>
    <col min="5893" max="5893" width="16" customWidth="1"/>
    <col min="5894" max="5894" width="14.3333333333333" customWidth="1"/>
    <col min="5895" max="5895" width="25.5" customWidth="1"/>
    <col min="5896" max="5896" width="28.6666666666667" customWidth="1"/>
    <col min="6147" max="6147" width="39.5" customWidth="1"/>
    <col min="6148" max="6148" width="16.3333333333333" customWidth="1"/>
    <col min="6149" max="6149" width="16" customWidth="1"/>
    <col min="6150" max="6150" width="14.3333333333333" customWidth="1"/>
    <col min="6151" max="6151" width="25.5" customWidth="1"/>
    <col min="6152" max="6152" width="28.6666666666667" customWidth="1"/>
    <col min="6403" max="6403" width="39.5" customWidth="1"/>
    <col min="6404" max="6404" width="16.3333333333333" customWidth="1"/>
    <col min="6405" max="6405" width="16" customWidth="1"/>
    <col min="6406" max="6406" width="14.3333333333333" customWidth="1"/>
    <col min="6407" max="6407" width="25.5" customWidth="1"/>
    <col min="6408" max="6408" width="28.6666666666667" customWidth="1"/>
    <col min="6659" max="6659" width="39.5" customWidth="1"/>
    <col min="6660" max="6660" width="16.3333333333333" customWidth="1"/>
    <col min="6661" max="6661" width="16" customWidth="1"/>
    <col min="6662" max="6662" width="14.3333333333333" customWidth="1"/>
    <col min="6663" max="6663" width="25.5" customWidth="1"/>
    <col min="6664" max="6664" width="28.6666666666667" customWidth="1"/>
    <col min="6915" max="6915" width="39.5" customWidth="1"/>
    <col min="6916" max="6916" width="16.3333333333333" customWidth="1"/>
    <col min="6917" max="6917" width="16" customWidth="1"/>
    <col min="6918" max="6918" width="14.3333333333333" customWidth="1"/>
    <col min="6919" max="6919" width="25.5" customWidth="1"/>
    <col min="6920" max="6920" width="28.6666666666667" customWidth="1"/>
    <col min="7171" max="7171" width="39.5" customWidth="1"/>
    <col min="7172" max="7172" width="16.3333333333333" customWidth="1"/>
    <col min="7173" max="7173" width="16" customWidth="1"/>
    <col min="7174" max="7174" width="14.3333333333333" customWidth="1"/>
    <col min="7175" max="7175" width="25.5" customWidth="1"/>
    <col min="7176" max="7176" width="28.6666666666667" customWidth="1"/>
    <col min="7427" max="7427" width="39.5" customWidth="1"/>
    <col min="7428" max="7428" width="16.3333333333333" customWidth="1"/>
    <col min="7429" max="7429" width="16" customWidth="1"/>
    <col min="7430" max="7430" width="14.3333333333333" customWidth="1"/>
    <col min="7431" max="7431" width="25.5" customWidth="1"/>
    <col min="7432" max="7432" width="28.6666666666667" customWidth="1"/>
    <col min="7683" max="7683" width="39.5" customWidth="1"/>
    <col min="7684" max="7684" width="16.3333333333333" customWidth="1"/>
    <col min="7685" max="7685" width="16" customWidth="1"/>
    <col min="7686" max="7686" width="14.3333333333333" customWidth="1"/>
    <col min="7687" max="7687" width="25.5" customWidth="1"/>
    <col min="7688" max="7688" width="28.6666666666667" customWidth="1"/>
    <col min="7939" max="7939" width="39.5" customWidth="1"/>
    <col min="7940" max="7940" width="16.3333333333333" customWidth="1"/>
    <col min="7941" max="7941" width="16" customWidth="1"/>
    <col min="7942" max="7942" width="14.3333333333333" customWidth="1"/>
    <col min="7943" max="7943" width="25.5" customWidth="1"/>
    <col min="7944" max="7944" width="28.6666666666667" customWidth="1"/>
    <col min="8195" max="8195" width="39.5" customWidth="1"/>
    <col min="8196" max="8196" width="16.3333333333333" customWidth="1"/>
    <col min="8197" max="8197" width="16" customWidth="1"/>
    <col min="8198" max="8198" width="14.3333333333333" customWidth="1"/>
    <col min="8199" max="8199" width="25.5" customWidth="1"/>
    <col min="8200" max="8200" width="28.6666666666667" customWidth="1"/>
    <col min="8451" max="8451" width="39.5" customWidth="1"/>
    <col min="8452" max="8452" width="16.3333333333333" customWidth="1"/>
    <col min="8453" max="8453" width="16" customWidth="1"/>
    <col min="8454" max="8454" width="14.3333333333333" customWidth="1"/>
    <col min="8455" max="8455" width="25.5" customWidth="1"/>
    <col min="8456" max="8456" width="28.6666666666667" customWidth="1"/>
    <col min="8707" max="8707" width="39.5" customWidth="1"/>
    <col min="8708" max="8708" width="16.3333333333333" customWidth="1"/>
    <col min="8709" max="8709" width="16" customWidth="1"/>
    <col min="8710" max="8710" width="14.3333333333333" customWidth="1"/>
    <col min="8711" max="8711" width="25.5" customWidth="1"/>
    <col min="8712" max="8712" width="28.6666666666667" customWidth="1"/>
    <col min="8963" max="8963" width="39.5" customWidth="1"/>
    <col min="8964" max="8964" width="16.3333333333333" customWidth="1"/>
    <col min="8965" max="8965" width="16" customWidth="1"/>
    <col min="8966" max="8966" width="14.3333333333333" customWidth="1"/>
    <col min="8967" max="8967" width="25.5" customWidth="1"/>
    <col min="8968" max="8968" width="28.6666666666667" customWidth="1"/>
    <col min="9219" max="9219" width="39.5" customWidth="1"/>
    <col min="9220" max="9220" width="16.3333333333333" customWidth="1"/>
    <col min="9221" max="9221" width="16" customWidth="1"/>
    <col min="9222" max="9222" width="14.3333333333333" customWidth="1"/>
    <col min="9223" max="9223" width="25.5" customWidth="1"/>
    <col min="9224" max="9224" width="28.6666666666667" customWidth="1"/>
    <col min="9475" max="9475" width="39.5" customWidth="1"/>
    <col min="9476" max="9476" width="16.3333333333333" customWidth="1"/>
    <col min="9477" max="9477" width="16" customWidth="1"/>
    <col min="9478" max="9478" width="14.3333333333333" customWidth="1"/>
    <col min="9479" max="9479" width="25.5" customWidth="1"/>
    <col min="9480" max="9480" width="28.6666666666667" customWidth="1"/>
    <col min="9731" max="9731" width="39.5" customWidth="1"/>
    <col min="9732" max="9732" width="16.3333333333333" customWidth="1"/>
    <col min="9733" max="9733" width="16" customWidth="1"/>
    <col min="9734" max="9734" width="14.3333333333333" customWidth="1"/>
    <col min="9735" max="9735" width="25.5" customWidth="1"/>
    <col min="9736" max="9736" width="28.6666666666667" customWidth="1"/>
    <col min="9987" max="9987" width="39.5" customWidth="1"/>
    <col min="9988" max="9988" width="16.3333333333333" customWidth="1"/>
    <col min="9989" max="9989" width="16" customWidth="1"/>
    <col min="9990" max="9990" width="14.3333333333333" customWidth="1"/>
    <col min="9991" max="9991" width="25.5" customWidth="1"/>
    <col min="9992" max="9992" width="28.6666666666667" customWidth="1"/>
    <col min="10243" max="10243" width="39.5" customWidth="1"/>
    <col min="10244" max="10244" width="16.3333333333333" customWidth="1"/>
    <col min="10245" max="10245" width="16" customWidth="1"/>
    <col min="10246" max="10246" width="14.3333333333333" customWidth="1"/>
    <col min="10247" max="10247" width="25.5" customWidth="1"/>
    <col min="10248" max="10248" width="28.6666666666667" customWidth="1"/>
    <col min="10499" max="10499" width="39.5" customWidth="1"/>
    <col min="10500" max="10500" width="16.3333333333333" customWidth="1"/>
    <col min="10501" max="10501" width="16" customWidth="1"/>
    <col min="10502" max="10502" width="14.3333333333333" customWidth="1"/>
    <col min="10503" max="10503" width="25.5" customWidth="1"/>
    <col min="10504" max="10504" width="28.6666666666667" customWidth="1"/>
    <col min="10755" max="10755" width="39.5" customWidth="1"/>
    <col min="10756" max="10756" width="16.3333333333333" customWidth="1"/>
    <col min="10757" max="10757" width="16" customWidth="1"/>
    <col min="10758" max="10758" width="14.3333333333333" customWidth="1"/>
    <col min="10759" max="10759" width="25.5" customWidth="1"/>
    <col min="10760" max="10760" width="28.6666666666667" customWidth="1"/>
    <col min="11011" max="11011" width="39.5" customWidth="1"/>
    <col min="11012" max="11012" width="16.3333333333333" customWidth="1"/>
    <col min="11013" max="11013" width="16" customWidth="1"/>
    <col min="11014" max="11014" width="14.3333333333333" customWidth="1"/>
    <col min="11015" max="11015" width="25.5" customWidth="1"/>
    <col min="11016" max="11016" width="28.6666666666667" customWidth="1"/>
    <col min="11267" max="11267" width="39.5" customWidth="1"/>
    <col min="11268" max="11268" width="16.3333333333333" customWidth="1"/>
    <col min="11269" max="11269" width="16" customWidth="1"/>
    <col min="11270" max="11270" width="14.3333333333333" customWidth="1"/>
    <col min="11271" max="11271" width="25.5" customWidth="1"/>
    <col min="11272" max="11272" width="28.6666666666667" customWidth="1"/>
    <col min="11523" max="11523" width="39.5" customWidth="1"/>
    <col min="11524" max="11524" width="16.3333333333333" customWidth="1"/>
    <col min="11525" max="11525" width="16" customWidth="1"/>
    <col min="11526" max="11526" width="14.3333333333333" customWidth="1"/>
    <col min="11527" max="11527" width="25.5" customWidth="1"/>
    <col min="11528" max="11528" width="28.6666666666667" customWidth="1"/>
    <col min="11779" max="11779" width="39.5" customWidth="1"/>
    <col min="11780" max="11780" width="16.3333333333333" customWidth="1"/>
    <col min="11781" max="11781" width="16" customWidth="1"/>
    <col min="11782" max="11782" width="14.3333333333333" customWidth="1"/>
    <col min="11783" max="11783" width="25.5" customWidth="1"/>
    <col min="11784" max="11784" width="28.6666666666667" customWidth="1"/>
    <col min="12035" max="12035" width="39.5" customWidth="1"/>
    <col min="12036" max="12036" width="16.3333333333333" customWidth="1"/>
    <col min="12037" max="12037" width="16" customWidth="1"/>
    <col min="12038" max="12038" width="14.3333333333333" customWidth="1"/>
    <col min="12039" max="12039" width="25.5" customWidth="1"/>
    <col min="12040" max="12040" width="28.6666666666667" customWidth="1"/>
    <col min="12291" max="12291" width="39.5" customWidth="1"/>
    <col min="12292" max="12292" width="16.3333333333333" customWidth="1"/>
    <col min="12293" max="12293" width="16" customWidth="1"/>
    <col min="12294" max="12294" width="14.3333333333333" customWidth="1"/>
    <col min="12295" max="12295" width="25.5" customWidth="1"/>
    <col min="12296" max="12296" width="28.6666666666667" customWidth="1"/>
    <col min="12547" max="12547" width="39.5" customWidth="1"/>
    <col min="12548" max="12548" width="16.3333333333333" customWidth="1"/>
    <col min="12549" max="12549" width="16" customWidth="1"/>
    <col min="12550" max="12550" width="14.3333333333333" customWidth="1"/>
    <col min="12551" max="12551" width="25.5" customWidth="1"/>
    <col min="12552" max="12552" width="28.6666666666667" customWidth="1"/>
    <col min="12803" max="12803" width="39.5" customWidth="1"/>
    <col min="12804" max="12804" width="16.3333333333333" customWidth="1"/>
    <col min="12805" max="12805" width="16" customWidth="1"/>
    <col min="12806" max="12806" width="14.3333333333333" customWidth="1"/>
    <col min="12807" max="12807" width="25.5" customWidth="1"/>
    <col min="12808" max="12808" width="28.6666666666667" customWidth="1"/>
    <col min="13059" max="13059" width="39.5" customWidth="1"/>
    <col min="13060" max="13060" width="16.3333333333333" customWidth="1"/>
    <col min="13061" max="13061" width="16" customWidth="1"/>
    <col min="13062" max="13062" width="14.3333333333333" customWidth="1"/>
    <col min="13063" max="13063" width="25.5" customWidth="1"/>
    <col min="13064" max="13064" width="28.6666666666667" customWidth="1"/>
    <col min="13315" max="13315" width="39.5" customWidth="1"/>
    <col min="13316" max="13316" width="16.3333333333333" customWidth="1"/>
    <col min="13317" max="13317" width="16" customWidth="1"/>
    <col min="13318" max="13318" width="14.3333333333333" customWidth="1"/>
    <col min="13319" max="13319" width="25.5" customWidth="1"/>
    <col min="13320" max="13320" width="28.6666666666667" customWidth="1"/>
    <col min="13571" max="13571" width="39.5" customWidth="1"/>
    <col min="13572" max="13572" width="16.3333333333333" customWidth="1"/>
    <col min="13573" max="13573" width="16" customWidth="1"/>
    <col min="13574" max="13574" width="14.3333333333333" customWidth="1"/>
    <col min="13575" max="13575" width="25.5" customWidth="1"/>
    <col min="13576" max="13576" width="28.6666666666667" customWidth="1"/>
    <col min="13827" max="13827" width="39.5" customWidth="1"/>
    <col min="13828" max="13828" width="16.3333333333333" customWidth="1"/>
    <col min="13829" max="13829" width="16" customWidth="1"/>
    <col min="13830" max="13830" width="14.3333333333333" customWidth="1"/>
    <col min="13831" max="13831" width="25.5" customWidth="1"/>
    <col min="13832" max="13832" width="28.6666666666667" customWidth="1"/>
    <col min="14083" max="14083" width="39.5" customWidth="1"/>
    <col min="14084" max="14084" width="16.3333333333333" customWidth="1"/>
    <col min="14085" max="14085" width="16" customWidth="1"/>
    <col min="14086" max="14086" width="14.3333333333333" customWidth="1"/>
    <col min="14087" max="14087" width="25.5" customWidth="1"/>
    <col min="14088" max="14088" width="28.6666666666667" customWidth="1"/>
    <col min="14339" max="14339" width="39.5" customWidth="1"/>
    <col min="14340" max="14340" width="16.3333333333333" customWidth="1"/>
    <col min="14341" max="14341" width="16" customWidth="1"/>
    <col min="14342" max="14342" width="14.3333333333333" customWidth="1"/>
    <col min="14343" max="14343" width="25.5" customWidth="1"/>
    <col min="14344" max="14344" width="28.6666666666667" customWidth="1"/>
    <col min="14595" max="14595" width="39.5" customWidth="1"/>
    <col min="14596" max="14596" width="16.3333333333333" customWidth="1"/>
    <col min="14597" max="14597" width="16" customWidth="1"/>
    <col min="14598" max="14598" width="14.3333333333333" customWidth="1"/>
    <col min="14599" max="14599" width="25.5" customWidth="1"/>
    <col min="14600" max="14600" width="28.6666666666667" customWidth="1"/>
    <col min="14851" max="14851" width="39.5" customWidth="1"/>
    <col min="14852" max="14852" width="16.3333333333333" customWidth="1"/>
    <col min="14853" max="14853" width="16" customWidth="1"/>
    <col min="14854" max="14854" width="14.3333333333333" customWidth="1"/>
    <col min="14855" max="14855" width="25.5" customWidth="1"/>
    <col min="14856" max="14856" width="28.6666666666667" customWidth="1"/>
    <col min="15107" max="15107" width="39.5" customWidth="1"/>
    <col min="15108" max="15108" width="16.3333333333333" customWidth="1"/>
    <col min="15109" max="15109" width="16" customWidth="1"/>
    <col min="15110" max="15110" width="14.3333333333333" customWidth="1"/>
    <col min="15111" max="15111" width="25.5" customWidth="1"/>
    <col min="15112" max="15112" width="28.6666666666667" customWidth="1"/>
    <col min="15363" max="15363" width="39.5" customWidth="1"/>
    <col min="15364" max="15364" width="16.3333333333333" customWidth="1"/>
    <col min="15365" max="15365" width="16" customWidth="1"/>
    <col min="15366" max="15366" width="14.3333333333333" customWidth="1"/>
    <col min="15367" max="15367" width="25.5" customWidth="1"/>
    <col min="15368" max="15368" width="28.6666666666667" customWidth="1"/>
    <col min="15619" max="15619" width="39.5" customWidth="1"/>
    <col min="15620" max="15620" width="16.3333333333333" customWidth="1"/>
    <col min="15621" max="15621" width="16" customWidth="1"/>
    <col min="15622" max="15622" width="14.3333333333333" customWidth="1"/>
    <col min="15623" max="15623" width="25.5" customWidth="1"/>
    <col min="15624" max="15624" width="28.6666666666667" customWidth="1"/>
    <col min="15875" max="15875" width="39.5" customWidth="1"/>
    <col min="15876" max="15876" width="16.3333333333333" customWidth="1"/>
    <col min="15877" max="15877" width="16" customWidth="1"/>
    <col min="15878" max="15878" width="14.3333333333333" customWidth="1"/>
    <col min="15879" max="15879" width="25.5" customWidth="1"/>
    <col min="15880" max="15880" width="28.6666666666667" customWidth="1"/>
    <col min="16131" max="16131" width="39.5" customWidth="1"/>
    <col min="16132" max="16132" width="16.3333333333333" customWidth="1"/>
    <col min="16133" max="16133" width="16" customWidth="1"/>
    <col min="16134" max="16134" width="14.3333333333333" customWidth="1"/>
    <col min="16135" max="16135" width="25.5" customWidth="1"/>
    <col min="16136" max="16136" width="28.6666666666667" customWidth="1"/>
  </cols>
  <sheetData>
    <row r="1" ht="19.5" customHeight="1" spans="1:1">
      <c r="A1" s="2" t="s">
        <v>1415</v>
      </c>
    </row>
    <row r="2" ht="37.5" customHeight="1" spans="1:7">
      <c r="A2" s="119" t="s">
        <v>1416</v>
      </c>
      <c r="B2" s="120"/>
      <c r="C2" s="120"/>
      <c r="D2" s="120"/>
      <c r="E2" s="120"/>
      <c r="F2" s="120"/>
      <c r="G2" s="120"/>
    </row>
    <row r="3" ht="19.5" customHeight="1" spans="1:7">
      <c r="A3" s="121"/>
      <c r="B3" s="87"/>
      <c r="C3" s="88" t="s">
        <v>98</v>
      </c>
      <c r="E3" s="89"/>
      <c r="G3" s="90" t="s">
        <v>43</v>
      </c>
    </row>
    <row r="4" ht="36" customHeight="1" spans="1:7">
      <c r="A4" s="128" t="s">
        <v>1417</v>
      </c>
      <c r="B4" s="92" t="s">
        <v>45</v>
      </c>
      <c r="C4" s="93" t="s">
        <v>46</v>
      </c>
      <c r="D4" s="94" t="s">
        <v>47</v>
      </c>
      <c r="E4" s="95" t="s">
        <v>48</v>
      </c>
      <c r="F4" s="96" t="s">
        <v>49</v>
      </c>
      <c r="G4" s="97" t="s">
        <v>50</v>
      </c>
    </row>
    <row r="5" s="82" customFormat="1" ht="18.75" customHeight="1" spans="1:7">
      <c r="A5" s="99" t="s">
        <v>382</v>
      </c>
      <c r="B5" s="130"/>
      <c r="C5" s="130"/>
      <c r="D5" s="131">
        <v>0</v>
      </c>
      <c r="E5" s="132"/>
      <c r="F5" s="131">
        <v>0</v>
      </c>
      <c r="G5" s="104"/>
    </row>
    <row r="6" s="82" customFormat="1" ht="18.75" customHeight="1" spans="1:7">
      <c r="A6" s="99" t="s">
        <v>1418</v>
      </c>
      <c r="B6" s="130"/>
      <c r="C6" s="130"/>
      <c r="D6" s="131">
        <v>0</v>
      </c>
      <c r="E6" s="132"/>
      <c r="F6" s="131">
        <v>0</v>
      </c>
      <c r="G6" s="104"/>
    </row>
    <row r="7" s="82" customFormat="1" ht="18.75" customHeight="1" spans="1:7">
      <c r="A7" s="105" t="s">
        <v>1419</v>
      </c>
      <c r="B7" s="130"/>
      <c r="C7" s="130"/>
      <c r="D7" s="131">
        <v>0</v>
      </c>
      <c r="E7" s="132"/>
      <c r="F7" s="131">
        <v>0</v>
      </c>
      <c r="G7" s="104"/>
    </row>
    <row r="8" s="82" customFormat="1" ht="18.75" customHeight="1" spans="1:7">
      <c r="A8" s="105" t="s">
        <v>1420</v>
      </c>
      <c r="B8" s="130"/>
      <c r="C8" s="130"/>
      <c r="D8" s="131">
        <v>0</v>
      </c>
      <c r="E8" s="132"/>
      <c r="F8" s="131">
        <v>0</v>
      </c>
      <c r="G8" s="104"/>
    </row>
    <row r="9" s="82" customFormat="1" ht="18.75" customHeight="1" spans="1:7">
      <c r="A9" s="105" t="s">
        <v>1421</v>
      </c>
      <c r="B9" s="130"/>
      <c r="C9" s="130"/>
      <c r="D9" s="131">
        <v>0</v>
      </c>
      <c r="E9" s="132"/>
      <c r="F9" s="131">
        <v>0</v>
      </c>
      <c r="G9" s="104"/>
    </row>
    <row r="10" s="82" customFormat="1" ht="18.75" customHeight="1" spans="1:7">
      <c r="A10" s="105" t="s">
        <v>1422</v>
      </c>
      <c r="B10" s="130"/>
      <c r="C10" s="130"/>
      <c r="D10" s="131">
        <v>0</v>
      </c>
      <c r="E10" s="132"/>
      <c r="F10" s="131">
        <v>0</v>
      </c>
      <c r="G10" s="104"/>
    </row>
    <row r="11" s="82" customFormat="1" ht="18.75" customHeight="1" spans="1:7">
      <c r="A11" s="105" t="s">
        <v>1423</v>
      </c>
      <c r="B11" s="131"/>
      <c r="C11" s="131"/>
      <c r="D11" s="131">
        <v>0</v>
      </c>
      <c r="E11" s="132"/>
      <c r="F11" s="131">
        <v>0</v>
      </c>
      <c r="G11" s="104"/>
    </row>
    <row r="12" s="82" customFormat="1" ht="18.75" customHeight="1" spans="1:8">
      <c r="A12" s="105" t="s">
        <v>1424</v>
      </c>
      <c r="B12" s="131"/>
      <c r="C12" s="131"/>
      <c r="D12" s="131">
        <v>0</v>
      </c>
      <c r="E12" s="132"/>
      <c r="F12" s="131">
        <v>0</v>
      </c>
      <c r="G12" s="104"/>
      <c r="H12" s="140"/>
    </row>
    <row r="13" s="82" customFormat="1" ht="18.75" customHeight="1" spans="1:7">
      <c r="A13" s="99" t="s">
        <v>431</v>
      </c>
      <c r="B13" s="131"/>
      <c r="C13" s="131">
        <v>32</v>
      </c>
      <c r="D13" s="131">
        <v>16</v>
      </c>
      <c r="E13" s="132">
        <f t="shared" ref="E13:E71" si="0">D13/C13</f>
        <v>0.5</v>
      </c>
      <c r="F13" s="131">
        <v>0</v>
      </c>
      <c r="G13" s="104"/>
    </row>
    <row r="14" s="82" customFormat="1" ht="18.75" customHeight="1" spans="1:7">
      <c r="A14" s="99" t="s">
        <v>1425</v>
      </c>
      <c r="B14" s="131"/>
      <c r="C14" s="131">
        <v>32</v>
      </c>
      <c r="D14" s="131">
        <v>16</v>
      </c>
      <c r="E14" s="132">
        <f t="shared" si="0"/>
        <v>0.5</v>
      </c>
      <c r="F14" s="131">
        <v>0</v>
      </c>
      <c r="G14" s="104"/>
    </row>
    <row r="15" s="82" customFormat="1" ht="18.75" customHeight="1" spans="1:7">
      <c r="A15" s="105" t="s">
        <v>1426</v>
      </c>
      <c r="B15" s="131"/>
      <c r="C15" s="131"/>
      <c r="D15" s="131">
        <v>3</v>
      </c>
      <c r="E15" s="132"/>
      <c r="F15" s="131">
        <v>0</v>
      </c>
      <c r="G15" s="104"/>
    </row>
    <row r="16" s="82" customFormat="1" ht="18.75" customHeight="1" spans="1:7">
      <c r="A16" s="105" t="s">
        <v>1427</v>
      </c>
      <c r="B16" s="131"/>
      <c r="C16" s="131"/>
      <c r="D16" s="131">
        <v>0</v>
      </c>
      <c r="E16" s="132"/>
      <c r="F16" s="131">
        <v>0</v>
      </c>
      <c r="G16" s="104"/>
    </row>
    <row r="17" s="82" customFormat="1" ht="18.75" customHeight="1" spans="1:7">
      <c r="A17" s="105" t="s">
        <v>1428</v>
      </c>
      <c r="B17" s="131"/>
      <c r="C17" s="131"/>
      <c r="D17" s="131">
        <v>0</v>
      </c>
      <c r="E17" s="132"/>
      <c r="F17" s="131">
        <v>0</v>
      </c>
      <c r="G17" s="104"/>
    </row>
    <row r="18" s="82" customFormat="1" ht="18.75" customHeight="1" spans="1:7">
      <c r="A18" s="105" t="s">
        <v>1429</v>
      </c>
      <c r="B18" s="131"/>
      <c r="C18" s="131"/>
      <c r="D18" s="131">
        <v>0</v>
      </c>
      <c r="E18" s="132"/>
      <c r="F18" s="131">
        <v>0</v>
      </c>
      <c r="G18" s="104"/>
    </row>
    <row r="19" s="82" customFormat="1" ht="18.75" customHeight="1" spans="1:7">
      <c r="A19" s="105" t="s">
        <v>1430</v>
      </c>
      <c r="B19" s="131"/>
      <c r="C19" s="131"/>
      <c r="D19" s="131">
        <v>13</v>
      </c>
      <c r="E19" s="132"/>
      <c r="F19" s="131">
        <v>5</v>
      </c>
      <c r="G19" s="104">
        <f t="shared" ref="G13:G65" si="1">(D19-F19)/F19</f>
        <v>1.6</v>
      </c>
    </row>
    <row r="20" s="82" customFormat="1" ht="18.75" customHeight="1" spans="1:7">
      <c r="A20" s="99" t="s">
        <v>1431</v>
      </c>
      <c r="B20" s="131"/>
      <c r="C20" s="131"/>
      <c r="D20" s="131">
        <v>0</v>
      </c>
      <c r="E20" s="132"/>
      <c r="F20" s="131">
        <v>0</v>
      </c>
      <c r="G20" s="104"/>
    </row>
    <row r="21" s="82" customFormat="1" ht="18.75" customHeight="1" spans="1:7">
      <c r="A21" s="105" t="s">
        <v>1432</v>
      </c>
      <c r="B21" s="131"/>
      <c r="C21" s="131"/>
      <c r="D21" s="131">
        <v>0</v>
      </c>
      <c r="E21" s="132"/>
      <c r="F21" s="131">
        <v>0</v>
      </c>
      <c r="G21" s="104"/>
    </row>
    <row r="22" s="82" customFormat="1" ht="18.75" customHeight="1" spans="1:7">
      <c r="A22" s="105" t="s">
        <v>1433</v>
      </c>
      <c r="B22" s="131"/>
      <c r="C22" s="131"/>
      <c r="D22" s="131">
        <v>0</v>
      </c>
      <c r="E22" s="132"/>
      <c r="F22" s="131">
        <v>0</v>
      </c>
      <c r="G22" s="104"/>
    </row>
    <row r="23" s="82" customFormat="1" ht="18.75" customHeight="1" spans="1:7">
      <c r="A23" s="105" t="s">
        <v>1434</v>
      </c>
      <c r="B23" s="131"/>
      <c r="C23" s="131"/>
      <c r="D23" s="131">
        <v>0</v>
      </c>
      <c r="E23" s="132"/>
      <c r="F23" s="131">
        <v>0</v>
      </c>
      <c r="G23" s="104"/>
    </row>
    <row r="24" s="82" customFormat="1" ht="18.75" customHeight="1" spans="1:7">
      <c r="A24" s="105" t="s">
        <v>1435</v>
      </c>
      <c r="B24" s="131"/>
      <c r="C24" s="131"/>
      <c r="D24" s="131">
        <v>0</v>
      </c>
      <c r="E24" s="132"/>
      <c r="F24" s="131">
        <v>0</v>
      </c>
      <c r="G24" s="104"/>
    </row>
    <row r="25" s="82" customFormat="1" ht="18.75" customHeight="1" spans="1:7">
      <c r="A25" s="105" t="s">
        <v>1436</v>
      </c>
      <c r="B25" s="131"/>
      <c r="C25" s="131"/>
      <c r="D25" s="131">
        <v>0</v>
      </c>
      <c r="E25" s="132"/>
      <c r="F25" s="131">
        <v>0</v>
      </c>
      <c r="G25" s="104"/>
    </row>
    <row r="26" s="82" customFormat="1" ht="18.75" customHeight="1" spans="1:7">
      <c r="A26" s="99" t="s">
        <v>1437</v>
      </c>
      <c r="B26" s="131"/>
      <c r="C26" s="131"/>
      <c r="D26" s="131">
        <v>0</v>
      </c>
      <c r="E26" s="132"/>
      <c r="F26" s="131">
        <v>0</v>
      </c>
      <c r="G26" s="104"/>
    </row>
    <row r="27" s="82" customFormat="1" ht="18.75" customHeight="1" spans="1:7">
      <c r="A27" s="105" t="s">
        <v>1438</v>
      </c>
      <c r="B27" s="131"/>
      <c r="C27" s="131"/>
      <c r="D27" s="131">
        <v>0</v>
      </c>
      <c r="E27" s="132"/>
      <c r="F27" s="131">
        <v>0</v>
      </c>
      <c r="G27" s="104"/>
    </row>
    <row r="28" s="82" customFormat="1" ht="18.75" customHeight="1" spans="1:7">
      <c r="A28" s="105" t="s">
        <v>1439</v>
      </c>
      <c r="B28" s="131"/>
      <c r="C28" s="131"/>
      <c r="D28" s="131">
        <v>0</v>
      </c>
      <c r="E28" s="132"/>
      <c r="F28" s="131">
        <v>0</v>
      </c>
      <c r="G28" s="104"/>
    </row>
    <row r="29" s="82" customFormat="1" ht="18.75" customHeight="1" spans="1:7">
      <c r="A29" s="99" t="s">
        <v>473</v>
      </c>
      <c r="B29" s="131"/>
      <c r="C29" s="131">
        <v>5610</v>
      </c>
      <c r="D29" s="131">
        <v>4409</v>
      </c>
      <c r="E29" s="132">
        <f t="shared" si="0"/>
        <v>0.785918003565062</v>
      </c>
      <c r="F29" s="131">
        <v>694</v>
      </c>
      <c r="G29" s="104">
        <f t="shared" si="1"/>
        <v>5.35302593659942</v>
      </c>
    </row>
    <row r="30" s="82" customFormat="1" ht="18.75" customHeight="1" spans="1:7">
      <c r="A30" s="99" t="s">
        <v>1440</v>
      </c>
      <c r="B30" s="131"/>
      <c r="C30" s="131">
        <v>5563</v>
      </c>
      <c r="D30" s="131">
        <v>4379</v>
      </c>
      <c r="E30" s="132">
        <f t="shared" si="0"/>
        <v>0.787165198633831</v>
      </c>
      <c r="F30" s="131">
        <v>694</v>
      </c>
      <c r="G30" s="104">
        <f t="shared" si="1"/>
        <v>5.30979827089337</v>
      </c>
    </row>
    <row r="31" s="82" customFormat="1" ht="18.75" customHeight="1" spans="1:7">
      <c r="A31" s="105" t="s">
        <v>1441</v>
      </c>
      <c r="B31" s="131"/>
      <c r="C31" s="131"/>
      <c r="D31" s="131">
        <v>2994</v>
      </c>
      <c r="E31" s="132"/>
      <c r="F31" s="131">
        <v>694</v>
      </c>
      <c r="G31" s="104">
        <f t="shared" si="1"/>
        <v>3.31412103746398</v>
      </c>
    </row>
    <row r="32" s="82" customFormat="1" ht="18.75" customHeight="1" spans="1:7">
      <c r="A32" s="105" t="s">
        <v>1442</v>
      </c>
      <c r="B32" s="131"/>
      <c r="C32" s="131"/>
      <c r="D32" s="131">
        <v>1385</v>
      </c>
      <c r="E32" s="132"/>
      <c r="F32" s="131">
        <v>0</v>
      </c>
      <c r="G32" s="104"/>
    </row>
    <row r="33" s="82" customFormat="1" ht="18.75" customHeight="1" spans="1:7">
      <c r="A33" s="105" t="s">
        <v>1443</v>
      </c>
      <c r="B33" s="131"/>
      <c r="C33" s="131"/>
      <c r="D33" s="131"/>
      <c r="E33" s="132"/>
      <c r="F33" s="131">
        <v>0</v>
      </c>
      <c r="G33" s="104"/>
    </row>
    <row r="34" s="82" customFormat="1" ht="18.75" customHeight="1" spans="1:7">
      <c r="A34" s="99" t="s">
        <v>1444</v>
      </c>
      <c r="B34" s="131"/>
      <c r="C34" s="131">
        <v>47</v>
      </c>
      <c r="D34" s="131">
        <v>30</v>
      </c>
      <c r="E34" s="132">
        <f t="shared" si="0"/>
        <v>0.638297872340426</v>
      </c>
      <c r="F34" s="131">
        <v>0</v>
      </c>
      <c r="G34" s="104"/>
    </row>
    <row r="35" s="82" customFormat="1" ht="18.75" customHeight="1" spans="1:7">
      <c r="A35" s="105" t="s">
        <v>1441</v>
      </c>
      <c r="B35" s="131"/>
      <c r="C35" s="131"/>
      <c r="D35" s="131">
        <v>0</v>
      </c>
      <c r="E35" s="132"/>
      <c r="F35" s="131">
        <v>0</v>
      </c>
      <c r="G35" s="104"/>
    </row>
    <row r="36" s="82" customFormat="1" ht="18.75" customHeight="1" spans="1:7">
      <c r="A36" s="105" t="s">
        <v>1442</v>
      </c>
      <c r="B36" s="131"/>
      <c r="C36" s="131"/>
      <c r="D36" s="131">
        <v>30</v>
      </c>
      <c r="E36" s="132"/>
      <c r="F36" s="131">
        <v>0</v>
      </c>
      <c r="G36" s="104"/>
    </row>
    <row r="37" s="82" customFormat="1" ht="18.75" customHeight="1" spans="1:7">
      <c r="A37" s="105" t="s">
        <v>1445</v>
      </c>
      <c r="B37" s="131"/>
      <c r="C37" s="131"/>
      <c r="D37" s="131">
        <v>0</v>
      </c>
      <c r="E37" s="132"/>
      <c r="F37" s="131">
        <v>0</v>
      </c>
      <c r="G37" s="104"/>
    </row>
    <row r="38" s="82" customFormat="1" ht="18.75" customHeight="1" spans="1:7">
      <c r="A38" s="99" t="s">
        <v>1446</v>
      </c>
      <c r="B38" s="131"/>
      <c r="C38" s="131"/>
      <c r="D38" s="131">
        <v>0</v>
      </c>
      <c r="E38" s="132"/>
      <c r="F38" s="131">
        <v>0</v>
      </c>
      <c r="G38" s="104"/>
    </row>
    <row r="39" s="82" customFormat="1" ht="18.75" customHeight="1" spans="1:7">
      <c r="A39" s="105" t="s">
        <v>1442</v>
      </c>
      <c r="B39" s="131"/>
      <c r="C39" s="131"/>
      <c r="D39" s="131">
        <v>0</v>
      </c>
      <c r="E39" s="132"/>
      <c r="F39" s="131">
        <v>0</v>
      </c>
      <c r="G39" s="104"/>
    </row>
    <row r="40" s="82" customFormat="1" ht="18.75" customHeight="1" spans="1:7">
      <c r="A40" s="105" t="s">
        <v>1447</v>
      </c>
      <c r="B40" s="131"/>
      <c r="C40" s="131"/>
      <c r="D40" s="131">
        <v>0</v>
      </c>
      <c r="E40" s="132"/>
      <c r="F40" s="131">
        <v>0</v>
      </c>
      <c r="G40" s="104"/>
    </row>
    <row r="41" s="82" customFormat="1" ht="18.75" customHeight="1" spans="1:7">
      <c r="A41" s="99" t="s">
        <v>646</v>
      </c>
      <c r="B41" s="131"/>
      <c r="C41" s="131"/>
      <c r="D41" s="131">
        <v>0</v>
      </c>
      <c r="E41" s="132"/>
      <c r="F41" s="131">
        <v>0</v>
      </c>
      <c r="G41" s="104"/>
    </row>
    <row r="42" s="82" customFormat="1" ht="18.75" customHeight="1" spans="1:7">
      <c r="A42" s="99" t="s">
        <v>1448</v>
      </c>
      <c r="B42" s="131"/>
      <c r="C42" s="131"/>
      <c r="D42" s="131">
        <v>0</v>
      </c>
      <c r="E42" s="132"/>
      <c r="F42" s="131">
        <v>0</v>
      </c>
      <c r="G42" s="104"/>
    </row>
    <row r="43" s="82" customFormat="1" ht="18.75" customHeight="1" spans="1:7">
      <c r="A43" s="105" t="s">
        <v>1449</v>
      </c>
      <c r="B43" s="131"/>
      <c r="C43" s="131"/>
      <c r="D43" s="131">
        <v>0</v>
      </c>
      <c r="E43" s="132"/>
      <c r="F43" s="131">
        <v>0</v>
      </c>
      <c r="G43" s="104"/>
    </row>
    <row r="44" s="82" customFormat="1" ht="18.75" customHeight="1" spans="1:7">
      <c r="A44" s="105" t="s">
        <v>1450</v>
      </c>
      <c r="B44" s="131"/>
      <c r="C44" s="131"/>
      <c r="D44" s="131">
        <v>0</v>
      </c>
      <c r="E44" s="132"/>
      <c r="F44" s="131">
        <v>0</v>
      </c>
      <c r="G44" s="104"/>
    </row>
    <row r="45" s="82" customFormat="1" ht="18.75" customHeight="1" spans="1:7">
      <c r="A45" s="105" t="s">
        <v>1451</v>
      </c>
      <c r="B45" s="131"/>
      <c r="C45" s="131"/>
      <c r="D45" s="131">
        <v>0</v>
      </c>
      <c r="E45" s="132"/>
      <c r="F45" s="131">
        <v>0</v>
      </c>
      <c r="G45" s="104"/>
    </row>
    <row r="46" s="82" customFormat="1" ht="18.75" customHeight="1" spans="1:7">
      <c r="A46" s="105" t="s">
        <v>1452</v>
      </c>
      <c r="B46" s="131"/>
      <c r="C46" s="131"/>
      <c r="D46" s="131">
        <v>0</v>
      </c>
      <c r="E46" s="132"/>
      <c r="F46" s="131">
        <v>0</v>
      </c>
      <c r="G46" s="104"/>
    </row>
    <row r="47" s="82" customFormat="1" ht="18.75" customHeight="1" spans="1:7">
      <c r="A47" s="99" t="s">
        <v>1453</v>
      </c>
      <c r="B47" s="131"/>
      <c r="C47" s="131"/>
      <c r="D47" s="131">
        <v>0</v>
      </c>
      <c r="E47" s="132"/>
      <c r="F47" s="131">
        <v>0</v>
      </c>
      <c r="G47" s="104"/>
    </row>
    <row r="48" s="82" customFormat="1" ht="18.75" customHeight="1" spans="1:7">
      <c r="A48" s="105" t="s">
        <v>1454</v>
      </c>
      <c r="B48" s="131"/>
      <c r="C48" s="131"/>
      <c r="D48" s="131">
        <v>0</v>
      </c>
      <c r="E48" s="132"/>
      <c r="F48" s="131">
        <v>0</v>
      </c>
      <c r="G48" s="104"/>
    </row>
    <row r="49" s="82" customFormat="1" ht="18.75" customHeight="1" spans="1:7">
      <c r="A49" s="105" t="s">
        <v>1455</v>
      </c>
      <c r="B49" s="131"/>
      <c r="C49" s="131"/>
      <c r="D49" s="131">
        <v>0</v>
      </c>
      <c r="E49" s="132"/>
      <c r="F49" s="131">
        <v>0</v>
      </c>
      <c r="G49" s="104"/>
    </row>
    <row r="50" s="82" customFormat="1" ht="18.75" customHeight="1" spans="1:7">
      <c r="A50" s="105" t="s">
        <v>1456</v>
      </c>
      <c r="B50" s="131"/>
      <c r="C50" s="131"/>
      <c r="D50" s="131">
        <v>0</v>
      </c>
      <c r="E50" s="132"/>
      <c r="F50" s="131">
        <v>0</v>
      </c>
      <c r="G50" s="104"/>
    </row>
    <row r="51" s="82" customFormat="1" ht="18.75" customHeight="1" spans="1:7">
      <c r="A51" s="105" t="s">
        <v>1457</v>
      </c>
      <c r="B51" s="131"/>
      <c r="C51" s="131"/>
      <c r="D51" s="131">
        <v>0</v>
      </c>
      <c r="E51" s="132"/>
      <c r="F51" s="131">
        <v>0</v>
      </c>
      <c r="G51" s="104"/>
    </row>
    <row r="52" s="82" customFormat="1" ht="18.75" customHeight="1" spans="1:7">
      <c r="A52" s="99" t="s">
        <v>719</v>
      </c>
      <c r="B52" s="131">
        <v>220254</v>
      </c>
      <c r="C52" s="131">
        <v>203994</v>
      </c>
      <c r="D52" s="131">
        <v>203620</v>
      </c>
      <c r="E52" s="132">
        <f>D52/C52</f>
        <v>0.998166612743512</v>
      </c>
      <c r="F52" s="131">
        <v>277165</v>
      </c>
      <c r="G52" s="104">
        <f>(D52-F52)/F52</f>
        <v>-0.265347356267927</v>
      </c>
    </row>
    <row r="53" s="82" customFormat="1" ht="18.75" customHeight="1" spans="1:7">
      <c r="A53" s="99" t="s">
        <v>1458</v>
      </c>
      <c r="B53" s="131">
        <v>212554</v>
      </c>
      <c r="C53" s="131">
        <v>194946</v>
      </c>
      <c r="D53" s="131">
        <v>194898</v>
      </c>
      <c r="E53" s="132">
        <f>D53/C53</f>
        <v>0.999753777969284</v>
      </c>
      <c r="F53" s="131">
        <v>270828</v>
      </c>
      <c r="G53" s="104">
        <f>(D53-F53)/F53</f>
        <v>-0.280362444060437</v>
      </c>
    </row>
    <row r="54" s="82" customFormat="1" ht="18.75" customHeight="1" spans="1:7">
      <c r="A54" s="105" t="s">
        <v>1459</v>
      </c>
      <c r="B54" s="131"/>
      <c r="C54" s="131"/>
      <c r="D54" s="131">
        <v>194357</v>
      </c>
      <c r="E54" s="132"/>
      <c r="F54" s="131">
        <v>241888</v>
      </c>
      <c r="G54" s="104">
        <f t="shared" si="1"/>
        <v>-0.196500033073158</v>
      </c>
    </row>
    <row r="55" s="82" customFormat="1" ht="18.75" customHeight="1" spans="1:7">
      <c r="A55" s="105" t="s">
        <v>1460</v>
      </c>
      <c r="B55" s="131"/>
      <c r="C55" s="131"/>
      <c r="D55" s="131">
        <v>85</v>
      </c>
      <c r="E55" s="132"/>
      <c r="F55" s="131">
        <v>2704</v>
      </c>
      <c r="G55" s="104">
        <f t="shared" si="1"/>
        <v>-0.968565088757396</v>
      </c>
    </row>
    <row r="56" s="82" customFormat="1" ht="18.75" customHeight="1" spans="1:7">
      <c r="A56" s="105" t="s">
        <v>1461</v>
      </c>
      <c r="B56" s="131"/>
      <c r="C56" s="131"/>
      <c r="D56" s="131">
        <v>0</v>
      </c>
      <c r="E56" s="132"/>
      <c r="F56" s="131">
        <v>12427</v>
      </c>
      <c r="G56" s="104">
        <f t="shared" si="1"/>
        <v>-1</v>
      </c>
    </row>
    <row r="57" s="82" customFormat="1" ht="18.75" customHeight="1" spans="1:7">
      <c r="A57" s="105" t="s">
        <v>1462</v>
      </c>
      <c r="B57" s="131"/>
      <c r="C57" s="131"/>
      <c r="D57" s="131">
        <v>0</v>
      </c>
      <c r="E57" s="132"/>
      <c r="F57" s="131">
        <v>12300</v>
      </c>
      <c r="G57" s="104">
        <f t="shared" si="1"/>
        <v>-1</v>
      </c>
    </row>
    <row r="58" s="82" customFormat="1" ht="18.75" customHeight="1" spans="1:7">
      <c r="A58" s="105" t="s">
        <v>1463</v>
      </c>
      <c r="B58" s="131"/>
      <c r="C58" s="131"/>
      <c r="D58" s="131">
        <v>0</v>
      </c>
      <c r="E58" s="132"/>
      <c r="F58" s="131">
        <v>0</v>
      </c>
      <c r="G58" s="104"/>
    </row>
    <row r="59" s="82" customFormat="1" ht="18.75" customHeight="1" spans="1:7">
      <c r="A59" s="105" t="s">
        <v>1464</v>
      </c>
      <c r="B59" s="131"/>
      <c r="C59" s="131"/>
      <c r="D59" s="131">
        <v>37</v>
      </c>
      <c r="E59" s="132"/>
      <c r="F59" s="131">
        <v>123</v>
      </c>
      <c r="G59" s="104">
        <f t="shared" si="1"/>
        <v>-0.699186991869919</v>
      </c>
    </row>
    <row r="60" s="82" customFormat="1" ht="18.75" customHeight="1" spans="1:7">
      <c r="A60" s="105" t="s">
        <v>1465</v>
      </c>
      <c r="B60" s="131"/>
      <c r="C60" s="131"/>
      <c r="D60" s="131">
        <v>0</v>
      </c>
      <c r="E60" s="132"/>
      <c r="F60" s="131">
        <v>0</v>
      </c>
      <c r="G60" s="104"/>
    </row>
    <row r="61" s="82" customFormat="1" ht="18.75" customHeight="1" spans="1:7">
      <c r="A61" s="105" t="s">
        <v>1466</v>
      </c>
      <c r="B61" s="131"/>
      <c r="C61" s="131"/>
      <c r="D61" s="131">
        <v>0</v>
      </c>
      <c r="E61" s="132"/>
      <c r="F61" s="131">
        <v>0</v>
      </c>
      <c r="G61" s="104"/>
    </row>
    <row r="62" s="82" customFormat="1" ht="18.75" customHeight="1" spans="1:7">
      <c r="A62" s="105" t="s">
        <v>1467</v>
      </c>
      <c r="B62" s="131"/>
      <c r="C62" s="131"/>
      <c r="D62" s="131">
        <v>0</v>
      </c>
      <c r="E62" s="132"/>
      <c r="F62" s="131">
        <v>0</v>
      </c>
      <c r="G62" s="104"/>
    </row>
    <row r="63" s="82" customFormat="1" ht="18.75" customHeight="1" spans="1:7">
      <c r="A63" s="105" t="s">
        <v>1468</v>
      </c>
      <c r="B63" s="131"/>
      <c r="C63" s="131"/>
      <c r="D63" s="131">
        <v>0</v>
      </c>
      <c r="E63" s="132"/>
      <c r="F63" s="131">
        <v>0</v>
      </c>
      <c r="G63" s="104"/>
    </row>
    <row r="64" s="82" customFormat="1" ht="18.75" customHeight="1" spans="1:7">
      <c r="A64" s="105" t="s">
        <v>1021</v>
      </c>
      <c r="B64" s="131"/>
      <c r="C64" s="131"/>
      <c r="D64" s="131">
        <v>0</v>
      </c>
      <c r="E64" s="132"/>
      <c r="F64" s="131">
        <v>20</v>
      </c>
      <c r="G64" s="104">
        <f t="shared" si="1"/>
        <v>-1</v>
      </c>
    </row>
    <row r="65" s="82" customFormat="1" ht="18.75" customHeight="1" spans="1:7">
      <c r="A65" s="105" t="s">
        <v>1469</v>
      </c>
      <c r="B65" s="131"/>
      <c r="C65" s="131"/>
      <c r="D65" s="131">
        <v>419</v>
      </c>
      <c r="E65" s="132"/>
      <c r="F65" s="131">
        <v>1366</v>
      </c>
      <c r="G65" s="104">
        <f t="shared" si="1"/>
        <v>-0.693265007320644</v>
      </c>
    </row>
    <row r="66" s="82" customFormat="1" ht="18.75" customHeight="1" spans="1:7">
      <c r="A66" s="99" t="s">
        <v>1470</v>
      </c>
      <c r="B66" s="131"/>
      <c r="C66" s="131"/>
      <c r="D66" s="131">
        <v>0</v>
      </c>
      <c r="E66" s="132"/>
      <c r="F66" s="131">
        <v>0</v>
      </c>
      <c r="G66" s="104"/>
    </row>
    <row r="67" s="82" customFormat="1" ht="18.75" customHeight="1" spans="1:7">
      <c r="A67" s="105" t="s">
        <v>1459</v>
      </c>
      <c r="B67" s="131"/>
      <c r="C67" s="131"/>
      <c r="D67" s="131">
        <v>0</v>
      </c>
      <c r="E67" s="132"/>
      <c r="F67" s="131">
        <v>0</v>
      </c>
      <c r="G67" s="104"/>
    </row>
    <row r="68" s="82" customFormat="1" ht="18.75" customHeight="1" spans="1:7">
      <c r="A68" s="105" t="s">
        <v>1460</v>
      </c>
      <c r="B68" s="131"/>
      <c r="C68" s="131"/>
      <c r="D68" s="131">
        <v>0</v>
      </c>
      <c r="E68" s="132"/>
      <c r="F68" s="131">
        <v>0</v>
      </c>
      <c r="G68" s="104"/>
    </row>
    <row r="69" s="82" customFormat="1" ht="18.75" customHeight="1" spans="1:7">
      <c r="A69" s="105" t="s">
        <v>1471</v>
      </c>
      <c r="B69" s="131"/>
      <c r="C69" s="131"/>
      <c r="D69" s="131">
        <v>0</v>
      </c>
      <c r="E69" s="132"/>
      <c r="F69" s="131">
        <v>0</v>
      </c>
      <c r="G69" s="104"/>
    </row>
    <row r="70" s="82" customFormat="1" ht="18.75" customHeight="1" spans="1:7">
      <c r="A70" s="99" t="s">
        <v>1472</v>
      </c>
      <c r="B70" s="131"/>
      <c r="C70" s="131">
        <v>7384</v>
      </c>
      <c r="D70" s="131">
        <v>7384</v>
      </c>
      <c r="E70" s="132"/>
      <c r="F70" s="131">
        <v>0</v>
      </c>
      <c r="G70" s="104"/>
    </row>
    <row r="71" s="82" customFormat="1" ht="18.75" customHeight="1" spans="1:7">
      <c r="A71" s="99" t="s">
        <v>1473</v>
      </c>
      <c r="B71" s="131">
        <v>6000</v>
      </c>
      <c r="C71" s="131">
        <v>83</v>
      </c>
      <c r="D71" s="131">
        <v>0</v>
      </c>
      <c r="E71" s="132">
        <f t="shared" si="0"/>
        <v>0</v>
      </c>
      <c r="F71" s="131">
        <v>5000</v>
      </c>
      <c r="G71" s="104">
        <f t="shared" ref="G70:G72" si="2">(D71-F71)/F71</f>
        <v>-1</v>
      </c>
    </row>
    <row r="72" s="82" customFormat="1" ht="18.75" customHeight="1" spans="1:7">
      <c r="A72" s="105" t="s">
        <v>1474</v>
      </c>
      <c r="B72" s="131"/>
      <c r="C72" s="131"/>
      <c r="D72" s="131">
        <v>5000</v>
      </c>
      <c r="E72" s="132"/>
      <c r="F72" s="131">
        <v>5000</v>
      </c>
      <c r="G72" s="104">
        <f t="shared" si="2"/>
        <v>0</v>
      </c>
    </row>
    <row r="73" s="82" customFormat="1" ht="18.75" customHeight="1" spans="1:7">
      <c r="A73" s="105" t="s">
        <v>1475</v>
      </c>
      <c r="B73" s="131"/>
      <c r="C73" s="131"/>
      <c r="D73" s="131">
        <v>0</v>
      </c>
      <c r="E73" s="132"/>
      <c r="F73" s="131">
        <v>0</v>
      </c>
      <c r="G73" s="104"/>
    </row>
    <row r="74" s="82" customFormat="1" ht="18.75" customHeight="1" spans="1:7">
      <c r="A74" s="105" t="s">
        <v>1476</v>
      </c>
      <c r="B74" s="131"/>
      <c r="C74" s="131"/>
      <c r="D74" s="131">
        <v>0</v>
      </c>
      <c r="E74" s="132"/>
      <c r="F74" s="131">
        <v>0</v>
      </c>
      <c r="G74" s="104"/>
    </row>
    <row r="75" s="82" customFormat="1" ht="18.75" customHeight="1" spans="1:7">
      <c r="A75" s="105" t="s">
        <v>1477</v>
      </c>
      <c r="B75" s="131"/>
      <c r="C75" s="131"/>
      <c r="D75" s="131">
        <v>0</v>
      </c>
      <c r="E75" s="132"/>
      <c r="F75" s="131">
        <v>0</v>
      </c>
      <c r="G75" s="104"/>
    </row>
    <row r="76" s="82" customFormat="1" ht="18.75" customHeight="1" spans="1:7">
      <c r="A76" s="105" t="s">
        <v>1478</v>
      </c>
      <c r="B76" s="131"/>
      <c r="C76" s="131"/>
      <c r="D76" s="131">
        <v>0</v>
      </c>
      <c r="E76" s="132"/>
      <c r="F76" s="131">
        <v>0</v>
      </c>
      <c r="G76" s="104"/>
    </row>
    <row r="77" s="82" customFormat="1" ht="18.75" customHeight="1" spans="1:7">
      <c r="A77" s="99" t="s">
        <v>1479</v>
      </c>
      <c r="B77" s="131">
        <v>1700</v>
      </c>
      <c r="C77" s="131">
        <v>1581</v>
      </c>
      <c r="D77" s="131">
        <v>1338</v>
      </c>
      <c r="E77" s="132">
        <f t="shared" ref="E77" si="3">D77/C77</f>
        <v>0.846299810246679</v>
      </c>
      <c r="F77" s="131">
        <v>1337</v>
      </c>
      <c r="G77" s="104">
        <f t="shared" ref="G77:G99" si="4">(D77-F77)/F77</f>
        <v>0.00074794315632012</v>
      </c>
    </row>
    <row r="78" s="82" customFormat="1" ht="18.75" customHeight="1" spans="1:7">
      <c r="A78" s="105" t="s">
        <v>1480</v>
      </c>
      <c r="B78" s="131"/>
      <c r="C78" s="131"/>
      <c r="D78" s="131">
        <v>1100</v>
      </c>
      <c r="E78" s="132"/>
      <c r="F78" s="131">
        <v>0</v>
      </c>
      <c r="G78" s="104"/>
    </row>
    <row r="79" s="82" customFormat="1" ht="18.75" customHeight="1" spans="1:7">
      <c r="A79" s="105" t="s">
        <v>1481</v>
      </c>
      <c r="B79" s="131"/>
      <c r="C79" s="131"/>
      <c r="D79" s="131">
        <v>0</v>
      </c>
      <c r="E79" s="132"/>
      <c r="F79" s="131">
        <v>0</v>
      </c>
      <c r="G79" s="104"/>
    </row>
    <row r="80" s="82" customFormat="1" ht="18.75" customHeight="1" spans="1:7">
      <c r="A80" s="105" t="s">
        <v>1482</v>
      </c>
      <c r="B80" s="131"/>
      <c r="C80" s="131"/>
      <c r="D80" s="131">
        <v>238</v>
      </c>
      <c r="E80" s="132"/>
      <c r="F80" s="131">
        <v>1337</v>
      </c>
      <c r="G80" s="104">
        <f t="shared" si="4"/>
        <v>-0.821989528795812</v>
      </c>
    </row>
    <row r="81" s="82" customFormat="1" ht="18.75" customHeight="1" spans="1:7">
      <c r="A81" s="99" t="s">
        <v>1483</v>
      </c>
      <c r="B81" s="131"/>
      <c r="C81" s="131"/>
      <c r="D81" s="131">
        <v>0</v>
      </c>
      <c r="E81" s="132"/>
      <c r="F81" s="131">
        <v>0</v>
      </c>
      <c r="G81" s="104"/>
    </row>
    <row r="82" s="82" customFormat="1" ht="18.75" customHeight="1" spans="1:7">
      <c r="A82" s="105" t="s">
        <v>1484</v>
      </c>
      <c r="B82" s="131"/>
      <c r="C82" s="131"/>
      <c r="D82" s="131">
        <v>0</v>
      </c>
      <c r="E82" s="132"/>
      <c r="F82" s="131">
        <v>0</v>
      </c>
      <c r="G82" s="104"/>
    </row>
    <row r="83" s="82" customFormat="1" ht="18.75" customHeight="1" spans="1:7">
      <c r="A83" s="105" t="s">
        <v>1485</v>
      </c>
      <c r="B83" s="131"/>
      <c r="C83" s="131"/>
      <c r="D83" s="131">
        <v>0</v>
      </c>
      <c r="E83" s="132"/>
      <c r="F83" s="131">
        <v>0</v>
      </c>
      <c r="G83" s="104"/>
    </row>
    <row r="84" s="82" customFormat="1" ht="18.75" customHeight="1" spans="1:7">
      <c r="A84" s="105" t="s">
        <v>1486</v>
      </c>
      <c r="B84" s="131"/>
      <c r="C84" s="131"/>
      <c r="D84" s="131">
        <v>0</v>
      </c>
      <c r="E84" s="132"/>
      <c r="F84" s="131">
        <v>0</v>
      </c>
      <c r="G84" s="104"/>
    </row>
    <row r="85" s="82" customFormat="1" ht="18.75" customHeight="1" spans="1:7">
      <c r="A85" s="99" t="s">
        <v>1487</v>
      </c>
      <c r="B85" s="131"/>
      <c r="C85" s="131"/>
      <c r="D85" s="131">
        <v>0</v>
      </c>
      <c r="E85" s="132"/>
      <c r="F85" s="131">
        <v>0</v>
      </c>
      <c r="G85" s="104"/>
    </row>
    <row r="86" s="82" customFormat="1" ht="18.75" customHeight="1" spans="1:7">
      <c r="A86" s="105" t="s">
        <v>1484</v>
      </c>
      <c r="B86" s="131"/>
      <c r="C86" s="131"/>
      <c r="D86" s="131">
        <v>0</v>
      </c>
      <c r="E86" s="132"/>
      <c r="F86" s="131">
        <v>0</v>
      </c>
      <c r="G86" s="104"/>
    </row>
    <row r="87" s="82" customFormat="1" ht="18.75" customHeight="1" spans="1:7">
      <c r="A87" s="105" t="s">
        <v>1485</v>
      </c>
      <c r="B87" s="131"/>
      <c r="C87" s="131"/>
      <c r="D87" s="131">
        <v>0</v>
      </c>
      <c r="E87" s="132"/>
      <c r="F87" s="131">
        <v>0</v>
      </c>
      <c r="G87" s="104"/>
    </row>
    <row r="88" s="82" customFormat="1" ht="18.75" customHeight="1" spans="1:7">
      <c r="A88" s="105" t="s">
        <v>1488</v>
      </c>
      <c r="B88" s="131"/>
      <c r="C88" s="131"/>
      <c r="D88" s="131">
        <v>0</v>
      </c>
      <c r="E88" s="132"/>
      <c r="F88" s="131">
        <v>0</v>
      </c>
      <c r="G88" s="104"/>
    </row>
    <row r="89" s="82" customFormat="1" ht="18.75" customHeight="1" spans="1:7">
      <c r="A89" s="99" t="s">
        <v>1489</v>
      </c>
      <c r="B89" s="131"/>
      <c r="C89" s="131"/>
      <c r="D89" s="131">
        <v>0</v>
      </c>
      <c r="E89" s="132"/>
      <c r="F89" s="131">
        <v>0</v>
      </c>
      <c r="G89" s="104"/>
    </row>
    <row r="90" s="82" customFormat="1" ht="18.75" customHeight="1" spans="1:7">
      <c r="A90" s="105" t="s">
        <v>1490</v>
      </c>
      <c r="B90" s="131"/>
      <c r="C90" s="131"/>
      <c r="D90" s="131">
        <v>0</v>
      </c>
      <c r="E90" s="132"/>
      <c r="F90" s="131">
        <v>0</v>
      </c>
      <c r="G90" s="104"/>
    </row>
    <row r="91" s="82" customFormat="1" ht="18.75" customHeight="1" spans="1:7">
      <c r="A91" s="105" t="s">
        <v>1491</v>
      </c>
      <c r="B91" s="131"/>
      <c r="C91" s="131"/>
      <c r="D91" s="131">
        <v>0</v>
      </c>
      <c r="E91" s="132"/>
      <c r="F91" s="131">
        <v>0</v>
      </c>
      <c r="G91" s="104"/>
    </row>
    <row r="92" s="82" customFormat="1" ht="18.75" customHeight="1" spans="1:7">
      <c r="A92" s="105" t="s">
        <v>1492</v>
      </c>
      <c r="B92" s="131"/>
      <c r="C92" s="131"/>
      <c r="D92" s="131">
        <v>0</v>
      </c>
      <c r="E92" s="132"/>
      <c r="F92" s="131">
        <v>0</v>
      </c>
      <c r="G92" s="104"/>
    </row>
    <row r="93" s="82" customFormat="1" ht="18.75" customHeight="1" spans="1:7">
      <c r="A93" s="105" t="s">
        <v>1493</v>
      </c>
      <c r="B93" s="131"/>
      <c r="C93" s="131"/>
      <c r="D93" s="131">
        <v>0</v>
      </c>
      <c r="E93" s="132"/>
      <c r="F93" s="131">
        <v>0</v>
      </c>
      <c r="G93" s="104"/>
    </row>
    <row r="94" s="82" customFormat="1" ht="18.75" customHeight="1" spans="1:7">
      <c r="A94" s="105" t="s">
        <v>1494</v>
      </c>
      <c r="B94" s="131"/>
      <c r="C94" s="131"/>
      <c r="D94" s="131">
        <v>0</v>
      </c>
      <c r="E94" s="132"/>
      <c r="F94" s="131">
        <v>0</v>
      </c>
      <c r="G94" s="104"/>
    </row>
    <row r="95" s="82" customFormat="1" ht="18.75" customHeight="1" spans="1:7">
      <c r="A95" s="99" t="s">
        <v>1495</v>
      </c>
      <c r="B95" s="131"/>
      <c r="C95" s="131"/>
      <c r="D95" s="131">
        <v>0</v>
      </c>
      <c r="E95" s="132"/>
      <c r="F95" s="131">
        <v>0</v>
      </c>
      <c r="G95" s="104"/>
    </row>
    <row r="96" s="82" customFormat="1" ht="18.75" customHeight="1" spans="1:7">
      <c r="A96" s="105" t="s">
        <v>1496</v>
      </c>
      <c r="B96" s="131"/>
      <c r="C96" s="131"/>
      <c r="D96" s="131">
        <v>0</v>
      </c>
      <c r="E96" s="132"/>
      <c r="F96" s="131">
        <v>0</v>
      </c>
      <c r="G96" s="104"/>
    </row>
    <row r="97" s="82" customFormat="1" ht="18.75" customHeight="1" spans="1:7">
      <c r="A97" s="105" t="s">
        <v>1497</v>
      </c>
      <c r="B97" s="131"/>
      <c r="C97" s="131"/>
      <c r="D97" s="131">
        <v>0</v>
      </c>
      <c r="E97" s="132"/>
      <c r="F97" s="131">
        <v>0</v>
      </c>
      <c r="G97" s="104"/>
    </row>
    <row r="98" s="82" customFormat="1" ht="18.75" customHeight="1" spans="1:7">
      <c r="A98" s="99" t="s">
        <v>1498</v>
      </c>
      <c r="B98" s="131"/>
      <c r="C98" s="131"/>
      <c r="D98" s="131">
        <v>0</v>
      </c>
      <c r="E98" s="132"/>
      <c r="F98" s="131">
        <v>0</v>
      </c>
      <c r="G98" s="104"/>
    </row>
    <row r="99" s="82" customFormat="1" ht="18.75" customHeight="1" spans="1:7">
      <c r="A99" s="105" t="s">
        <v>1484</v>
      </c>
      <c r="B99" s="131"/>
      <c r="C99" s="131"/>
      <c r="D99" s="131">
        <v>0</v>
      </c>
      <c r="E99" s="132"/>
      <c r="F99" s="131">
        <v>0</v>
      </c>
      <c r="G99" s="104"/>
    </row>
    <row r="100" s="82" customFormat="1" ht="18.75" customHeight="1" spans="1:7">
      <c r="A100" s="105" t="s">
        <v>1485</v>
      </c>
      <c r="B100" s="131"/>
      <c r="C100" s="131"/>
      <c r="D100" s="131">
        <v>0</v>
      </c>
      <c r="E100" s="132"/>
      <c r="F100" s="131">
        <v>0</v>
      </c>
      <c r="G100" s="104"/>
    </row>
    <row r="101" s="82" customFormat="1" ht="18.75" customHeight="1" spans="1:7">
      <c r="A101" s="105" t="s">
        <v>1499</v>
      </c>
      <c r="B101" s="131"/>
      <c r="C101" s="131"/>
      <c r="D101" s="131">
        <v>0</v>
      </c>
      <c r="E101" s="132"/>
      <c r="F101" s="131">
        <v>0</v>
      </c>
      <c r="G101" s="104"/>
    </row>
    <row r="102" s="82" customFormat="1" ht="18.75" customHeight="1" spans="1:7">
      <c r="A102" s="105" t="s">
        <v>1500</v>
      </c>
      <c r="B102" s="131"/>
      <c r="C102" s="131"/>
      <c r="D102" s="131">
        <v>0</v>
      </c>
      <c r="E102" s="132"/>
      <c r="F102" s="131">
        <v>0</v>
      </c>
      <c r="G102" s="104"/>
    </row>
    <row r="103" s="82" customFormat="1" ht="18.75" customHeight="1" spans="1:7">
      <c r="A103" s="105" t="s">
        <v>1501</v>
      </c>
      <c r="B103" s="131"/>
      <c r="C103" s="131"/>
      <c r="D103" s="131">
        <v>0</v>
      </c>
      <c r="E103" s="132"/>
      <c r="F103" s="131">
        <v>0</v>
      </c>
      <c r="G103" s="104"/>
    </row>
    <row r="104" s="82" customFormat="1" ht="18.75" customHeight="1" spans="1:7">
      <c r="A104" s="105" t="s">
        <v>1502</v>
      </c>
      <c r="B104" s="131"/>
      <c r="C104" s="131"/>
      <c r="D104" s="131">
        <v>0</v>
      </c>
      <c r="E104" s="132"/>
      <c r="F104" s="131">
        <v>0</v>
      </c>
      <c r="G104" s="104"/>
    </row>
    <row r="105" s="82" customFormat="1" ht="18.75" customHeight="1" spans="1:7">
      <c r="A105" s="105" t="s">
        <v>1503</v>
      </c>
      <c r="B105" s="131"/>
      <c r="C105" s="131"/>
      <c r="D105" s="131">
        <v>0</v>
      </c>
      <c r="E105" s="132"/>
      <c r="F105" s="131">
        <v>0</v>
      </c>
      <c r="G105" s="104"/>
    </row>
    <row r="106" s="82" customFormat="1" ht="18.75" customHeight="1" spans="1:7">
      <c r="A106" s="105" t="s">
        <v>1504</v>
      </c>
      <c r="B106" s="131"/>
      <c r="C106" s="131"/>
      <c r="D106" s="131">
        <v>0</v>
      </c>
      <c r="E106" s="132"/>
      <c r="F106" s="131">
        <v>0</v>
      </c>
      <c r="G106" s="104"/>
    </row>
    <row r="107" s="82" customFormat="1" ht="18.75" customHeight="1" spans="1:7">
      <c r="A107" s="99" t="s">
        <v>739</v>
      </c>
      <c r="B107" s="131"/>
      <c r="C107" s="131"/>
      <c r="D107" s="131">
        <v>0</v>
      </c>
      <c r="E107" s="132"/>
      <c r="F107" s="131">
        <v>0</v>
      </c>
      <c r="G107" s="104"/>
    </row>
    <row r="108" s="82" customFormat="1" ht="18.75" customHeight="1" spans="1:7">
      <c r="A108" s="99" t="s">
        <v>1505</v>
      </c>
      <c r="B108" s="131"/>
      <c r="C108" s="131"/>
      <c r="D108" s="131">
        <v>0</v>
      </c>
      <c r="E108" s="132"/>
      <c r="F108" s="131">
        <v>0</v>
      </c>
      <c r="G108" s="104"/>
    </row>
    <row r="109" s="82" customFormat="1" ht="18.75" customHeight="1" spans="1:7">
      <c r="A109" s="105" t="s">
        <v>1442</v>
      </c>
      <c r="B109" s="131"/>
      <c r="C109" s="131"/>
      <c r="D109" s="131">
        <v>0</v>
      </c>
      <c r="E109" s="132"/>
      <c r="F109" s="131">
        <v>0</v>
      </c>
      <c r="G109" s="104"/>
    </row>
    <row r="110" s="82" customFormat="1" ht="18.75" customHeight="1" spans="1:7">
      <c r="A110" s="105" t="s">
        <v>1506</v>
      </c>
      <c r="B110" s="131"/>
      <c r="C110" s="131"/>
      <c r="D110" s="131">
        <v>0</v>
      </c>
      <c r="E110" s="132"/>
      <c r="F110" s="131">
        <v>0</v>
      </c>
      <c r="G110" s="104"/>
    </row>
    <row r="111" s="82" customFormat="1" ht="18.75" customHeight="1" spans="1:7">
      <c r="A111" s="105" t="s">
        <v>1507</v>
      </c>
      <c r="B111" s="131"/>
      <c r="C111" s="131"/>
      <c r="D111" s="131">
        <v>0</v>
      </c>
      <c r="E111" s="132"/>
      <c r="F111" s="131">
        <v>0</v>
      </c>
      <c r="G111" s="104"/>
    </row>
    <row r="112" s="82" customFormat="1" ht="18.75" customHeight="1" spans="1:7">
      <c r="A112" s="105" t="s">
        <v>1508</v>
      </c>
      <c r="B112" s="131"/>
      <c r="C112" s="131"/>
      <c r="D112" s="131">
        <v>0</v>
      </c>
      <c r="E112" s="132"/>
      <c r="F112" s="131">
        <v>0</v>
      </c>
      <c r="G112" s="104"/>
    </row>
    <row r="113" s="82" customFormat="1" ht="18.75" customHeight="1" spans="1:7">
      <c r="A113" s="99" t="s">
        <v>1509</v>
      </c>
      <c r="B113" s="131"/>
      <c r="C113" s="131"/>
      <c r="D113" s="131">
        <v>0</v>
      </c>
      <c r="E113" s="132"/>
      <c r="F113" s="131">
        <v>0</v>
      </c>
      <c r="G113" s="104"/>
    </row>
    <row r="114" s="82" customFormat="1" ht="18.75" customHeight="1" spans="1:7">
      <c r="A114" s="105" t="s">
        <v>1442</v>
      </c>
      <c r="B114" s="131"/>
      <c r="C114" s="131"/>
      <c r="D114" s="131">
        <v>0</v>
      </c>
      <c r="E114" s="132"/>
      <c r="F114" s="131">
        <v>0</v>
      </c>
      <c r="G114" s="104"/>
    </row>
    <row r="115" s="82" customFormat="1" ht="18.75" customHeight="1" spans="1:7">
      <c r="A115" s="105" t="s">
        <v>1506</v>
      </c>
      <c r="B115" s="131"/>
      <c r="C115" s="131"/>
      <c r="D115" s="131">
        <v>0</v>
      </c>
      <c r="E115" s="132"/>
      <c r="F115" s="131">
        <v>0</v>
      </c>
      <c r="G115" s="104"/>
    </row>
    <row r="116" s="82" customFormat="1" ht="18.75" customHeight="1" spans="1:7">
      <c r="A116" s="105" t="s">
        <v>1510</v>
      </c>
      <c r="B116" s="131"/>
      <c r="C116" s="131"/>
      <c r="D116" s="131">
        <v>0</v>
      </c>
      <c r="E116" s="132"/>
      <c r="F116" s="131">
        <v>0</v>
      </c>
      <c r="G116" s="104"/>
    </row>
    <row r="117" s="82" customFormat="1" ht="18.75" customHeight="1" spans="1:7">
      <c r="A117" s="105" t="s">
        <v>1511</v>
      </c>
      <c r="B117" s="131"/>
      <c r="C117" s="131"/>
      <c r="D117" s="131">
        <v>0</v>
      </c>
      <c r="E117" s="132"/>
      <c r="F117" s="131">
        <v>0</v>
      </c>
      <c r="G117" s="104"/>
    </row>
    <row r="118" s="82" customFormat="1" ht="18.75" customHeight="1" spans="1:7">
      <c r="A118" s="99" t="s">
        <v>1512</v>
      </c>
      <c r="B118" s="131"/>
      <c r="C118" s="131"/>
      <c r="D118" s="131">
        <v>0</v>
      </c>
      <c r="E118" s="132"/>
      <c r="F118" s="131">
        <v>0</v>
      </c>
      <c r="G118" s="104"/>
    </row>
    <row r="119" s="82" customFormat="1" ht="18.75" customHeight="1" spans="1:7">
      <c r="A119" s="105" t="s">
        <v>801</v>
      </c>
      <c r="B119" s="131"/>
      <c r="C119" s="131"/>
      <c r="D119" s="131">
        <v>0</v>
      </c>
      <c r="E119" s="132"/>
      <c r="F119" s="131">
        <v>0</v>
      </c>
      <c r="G119" s="104"/>
    </row>
    <row r="120" s="82" customFormat="1" ht="18.75" customHeight="1" spans="1:7">
      <c r="A120" s="105" t="s">
        <v>1513</v>
      </c>
      <c r="B120" s="131"/>
      <c r="C120" s="131"/>
      <c r="D120" s="131">
        <v>0</v>
      </c>
      <c r="E120" s="132"/>
      <c r="F120" s="131">
        <v>0</v>
      </c>
      <c r="G120" s="104"/>
    </row>
    <row r="121" s="82" customFormat="1" ht="18.75" customHeight="1" spans="1:7">
      <c r="A121" s="105" t="s">
        <v>1514</v>
      </c>
      <c r="B121" s="131"/>
      <c r="C121" s="131"/>
      <c r="D121" s="131">
        <v>0</v>
      </c>
      <c r="E121" s="132"/>
      <c r="F121" s="131">
        <v>0</v>
      </c>
      <c r="G121" s="104"/>
    </row>
    <row r="122" s="82" customFormat="1" ht="18.75" customHeight="1" spans="1:7">
      <c r="A122" s="105" t="s">
        <v>1515</v>
      </c>
      <c r="B122" s="131"/>
      <c r="C122" s="131"/>
      <c r="D122" s="131">
        <v>0</v>
      </c>
      <c r="E122" s="132"/>
      <c r="F122" s="131">
        <v>0</v>
      </c>
      <c r="G122" s="104"/>
    </row>
    <row r="123" s="82" customFormat="1" ht="18.75" customHeight="1" spans="1:7">
      <c r="A123" s="99" t="s">
        <v>1516</v>
      </c>
      <c r="B123" s="131"/>
      <c r="C123" s="131"/>
      <c r="D123" s="131">
        <v>0</v>
      </c>
      <c r="E123" s="132"/>
      <c r="F123" s="131">
        <v>0</v>
      </c>
      <c r="G123" s="104"/>
    </row>
    <row r="124" s="82" customFormat="1" ht="18.75" customHeight="1" spans="1:7">
      <c r="A124" s="105" t="s">
        <v>1517</v>
      </c>
      <c r="B124" s="131"/>
      <c r="C124" s="131"/>
      <c r="D124" s="131">
        <v>0</v>
      </c>
      <c r="E124" s="132"/>
      <c r="F124" s="131">
        <v>0</v>
      </c>
      <c r="G124" s="104"/>
    </row>
    <row r="125" s="82" customFormat="1" ht="18.75" customHeight="1" spans="1:7">
      <c r="A125" s="105" t="s">
        <v>1518</v>
      </c>
      <c r="B125" s="131"/>
      <c r="C125" s="131"/>
      <c r="D125" s="131">
        <v>0</v>
      </c>
      <c r="E125" s="132"/>
      <c r="F125" s="131">
        <v>0</v>
      </c>
      <c r="G125" s="104"/>
    </row>
    <row r="126" s="82" customFormat="1" ht="18.75" customHeight="1" spans="1:7">
      <c r="A126" s="99" t="s">
        <v>1519</v>
      </c>
      <c r="B126" s="131"/>
      <c r="C126" s="131"/>
      <c r="D126" s="131">
        <v>0</v>
      </c>
      <c r="E126" s="132"/>
      <c r="F126" s="131">
        <v>0</v>
      </c>
      <c r="G126" s="104"/>
    </row>
    <row r="127" s="82" customFormat="1" ht="18.75" customHeight="1" spans="1:7">
      <c r="A127" s="105" t="s">
        <v>1520</v>
      </c>
      <c r="B127" s="131"/>
      <c r="C127" s="131"/>
      <c r="D127" s="131">
        <v>0</v>
      </c>
      <c r="E127" s="132"/>
      <c r="F127" s="131">
        <v>0</v>
      </c>
      <c r="G127" s="104"/>
    </row>
    <row r="128" s="82" customFormat="1" ht="18.75" customHeight="1" spans="1:7">
      <c r="A128" s="105" t="s">
        <v>1521</v>
      </c>
      <c r="B128" s="131"/>
      <c r="C128" s="131"/>
      <c r="D128" s="131">
        <v>0</v>
      </c>
      <c r="E128" s="132"/>
      <c r="F128" s="131">
        <v>0</v>
      </c>
      <c r="G128" s="104"/>
    </row>
    <row r="129" s="82" customFormat="1" ht="18.75" customHeight="1" spans="1:7">
      <c r="A129" s="105" t="s">
        <v>1522</v>
      </c>
      <c r="B129" s="131"/>
      <c r="C129" s="131"/>
      <c r="D129" s="131">
        <v>0</v>
      </c>
      <c r="E129" s="132"/>
      <c r="F129" s="131">
        <v>0</v>
      </c>
      <c r="G129" s="104"/>
    </row>
    <row r="130" s="82" customFormat="1" ht="18.75" customHeight="1" spans="1:7">
      <c r="A130" s="105" t="s">
        <v>1523</v>
      </c>
      <c r="B130" s="131"/>
      <c r="C130" s="131"/>
      <c r="D130" s="131">
        <v>0</v>
      </c>
      <c r="E130" s="132"/>
      <c r="F130" s="131">
        <v>0</v>
      </c>
      <c r="G130" s="104"/>
    </row>
    <row r="131" s="82" customFormat="1" ht="18.75" customHeight="1" spans="1:7">
      <c r="A131" s="99" t="s">
        <v>831</v>
      </c>
      <c r="B131" s="131"/>
      <c r="C131" s="131"/>
      <c r="D131" s="131">
        <v>0</v>
      </c>
      <c r="E131" s="132"/>
      <c r="F131" s="131">
        <v>0</v>
      </c>
      <c r="G131" s="104"/>
    </row>
    <row r="132" s="82" customFormat="1" ht="18.75" customHeight="1" spans="1:7">
      <c r="A132" s="99" t="s">
        <v>1524</v>
      </c>
      <c r="B132" s="131"/>
      <c r="C132" s="131"/>
      <c r="D132" s="131">
        <v>0</v>
      </c>
      <c r="E132" s="132"/>
      <c r="F132" s="131">
        <v>0</v>
      </c>
      <c r="G132" s="104"/>
    </row>
    <row r="133" s="82" customFormat="1" ht="18.75" customHeight="1" spans="1:7">
      <c r="A133" s="105" t="s">
        <v>833</v>
      </c>
      <c r="B133" s="131"/>
      <c r="C133" s="131"/>
      <c r="D133" s="131">
        <v>0</v>
      </c>
      <c r="E133" s="132"/>
      <c r="F133" s="131">
        <v>0</v>
      </c>
      <c r="G133" s="104"/>
    </row>
    <row r="134" s="82" customFormat="1" ht="18.75" customHeight="1" spans="1:7">
      <c r="A134" s="105" t="s">
        <v>834</v>
      </c>
      <c r="B134" s="131"/>
      <c r="C134" s="131"/>
      <c r="D134" s="131">
        <v>0</v>
      </c>
      <c r="E134" s="132"/>
      <c r="F134" s="131">
        <v>0</v>
      </c>
      <c r="G134" s="104"/>
    </row>
    <row r="135" s="82" customFormat="1" ht="18.75" customHeight="1" spans="1:7">
      <c r="A135" s="105" t="s">
        <v>1525</v>
      </c>
      <c r="B135" s="131"/>
      <c r="C135" s="131"/>
      <c r="D135" s="131">
        <v>0</v>
      </c>
      <c r="E135" s="132"/>
      <c r="F135" s="131">
        <v>0</v>
      </c>
      <c r="G135" s="104"/>
    </row>
    <row r="136" s="82" customFormat="1" ht="18.75" customHeight="1" spans="1:7">
      <c r="A136" s="105" t="s">
        <v>1526</v>
      </c>
      <c r="B136" s="131"/>
      <c r="C136" s="131"/>
      <c r="D136" s="131">
        <v>0</v>
      </c>
      <c r="E136" s="132"/>
      <c r="F136" s="131">
        <v>0</v>
      </c>
      <c r="G136" s="104"/>
    </row>
    <row r="137" s="82" customFormat="1" ht="18.75" customHeight="1" spans="1:7">
      <c r="A137" s="99" t="s">
        <v>1527</v>
      </c>
      <c r="B137" s="131"/>
      <c r="C137" s="131"/>
      <c r="D137" s="131">
        <v>0</v>
      </c>
      <c r="E137" s="132"/>
      <c r="F137" s="131">
        <v>0</v>
      </c>
      <c r="G137" s="104"/>
    </row>
    <row r="138" s="82" customFormat="1" ht="18.75" customHeight="1" spans="1:7">
      <c r="A138" s="105" t="s">
        <v>1525</v>
      </c>
      <c r="B138" s="131"/>
      <c r="C138" s="131"/>
      <c r="D138" s="131">
        <v>0</v>
      </c>
      <c r="E138" s="132"/>
      <c r="F138" s="131">
        <v>0</v>
      </c>
      <c r="G138" s="104"/>
    </row>
    <row r="139" s="82" customFormat="1" ht="18.75" customHeight="1" spans="1:7">
      <c r="A139" s="105" t="s">
        <v>1528</v>
      </c>
      <c r="B139" s="131"/>
      <c r="C139" s="131"/>
      <c r="D139" s="131">
        <v>0</v>
      </c>
      <c r="E139" s="132"/>
      <c r="F139" s="131">
        <v>0</v>
      </c>
      <c r="G139" s="104"/>
    </row>
    <row r="140" s="82" customFormat="1" ht="18.75" customHeight="1" spans="1:7">
      <c r="A140" s="105" t="s">
        <v>1529</v>
      </c>
      <c r="B140" s="131"/>
      <c r="C140" s="131"/>
      <c r="D140" s="131">
        <v>0</v>
      </c>
      <c r="E140" s="132"/>
      <c r="F140" s="131">
        <v>0</v>
      </c>
      <c r="G140" s="104"/>
    </row>
    <row r="141" s="82" customFormat="1" ht="18.75" customHeight="1" spans="1:7">
      <c r="A141" s="105" t="s">
        <v>1530</v>
      </c>
      <c r="B141" s="131"/>
      <c r="C141" s="131"/>
      <c r="D141" s="131">
        <v>0</v>
      </c>
      <c r="E141" s="132"/>
      <c r="F141" s="131">
        <v>0</v>
      </c>
      <c r="G141" s="104"/>
    </row>
    <row r="142" s="82" customFormat="1" ht="18.75" customHeight="1" spans="1:7">
      <c r="A142" s="99" t="s">
        <v>1531</v>
      </c>
      <c r="B142" s="131"/>
      <c r="C142" s="131"/>
      <c r="D142" s="131">
        <v>0</v>
      </c>
      <c r="E142" s="132"/>
      <c r="F142" s="131">
        <v>0</v>
      </c>
      <c r="G142" s="104"/>
    </row>
    <row r="143" s="82" customFormat="1" ht="18.75" customHeight="1" spans="1:7">
      <c r="A143" s="105" t="s">
        <v>840</v>
      </c>
      <c r="B143" s="131"/>
      <c r="C143" s="131"/>
      <c r="D143" s="131">
        <v>0</v>
      </c>
      <c r="E143" s="132"/>
      <c r="F143" s="131">
        <v>0</v>
      </c>
      <c r="G143" s="104"/>
    </row>
    <row r="144" s="82" customFormat="1" ht="18.75" customHeight="1" spans="1:7">
      <c r="A144" s="105" t="s">
        <v>1532</v>
      </c>
      <c r="B144" s="131"/>
      <c r="C144" s="131"/>
      <c r="D144" s="131">
        <v>0</v>
      </c>
      <c r="E144" s="132"/>
      <c r="F144" s="131">
        <v>0</v>
      </c>
      <c r="G144" s="104"/>
    </row>
    <row r="145" s="82" customFormat="1" ht="18.75" customHeight="1" spans="1:7">
      <c r="A145" s="105" t="s">
        <v>1533</v>
      </c>
      <c r="B145" s="131"/>
      <c r="C145" s="131"/>
      <c r="D145" s="131">
        <v>0</v>
      </c>
      <c r="E145" s="132"/>
      <c r="F145" s="131">
        <v>0</v>
      </c>
      <c r="G145" s="104"/>
    </row>
    <row r="146" s="82" customFormat="1" ht="18.75" customHeight="1" spans="1:7">
      <c r="A146" s="105" t="s">
        <v>1534</v>
      </c>
      <c r="B146" s="131"/>
      <c r="C146" s="131"/>
      <c r="D146" s="131">
        <v>0</v>
      </c>
      <c r="E146" s="132"/>
      <c r="F146" s="131">
        <v>0</v>
      </c>
      <c r="G146" s="104"/>
    </row>
    <row r="147" s="82" customFormat="1" ht="18.75" customHeight="1" spans="1:7">
      <c r="A147" s="99" t="s">
        <v>1535</v>
      </c>
      <c r="B147" s="131"/>
      <c r="C147" s="131"/>
      <c r="D147" s="131">
        <v>0</v>
      </c>
      <c r="E147" s="132"/>
      <c r="F147" s="131">
        <v>0</v>
      </c>
      <c r="G147" s="104"/>
    </row>
    <row r="148" s="82" customFormat="1" ht="18.75" customHeight="1" spans="1:7">
      <c r="A148" s="105" t="s">
        <v>1536</v>
      </c>
      <c r="B148" s="131"/>
      <c r="C148" s="131"/>
      <c r="D148" s="131">
        <v>0</v>
      </c>
      <c r="E148" s="132"/>
      <c r="F148" s="131">
        <v>0</v>
      </c>
      <c r="G148" s="104"/>
    </row>
    <row r="149" s="82" customFormat="1" ht="18.75" customHeight="1" spans="1:7">
      <c r="A149" s="105" t="s">
        <v>1537</v>
      </c>
      <c r="B149" s="131"/>
      <c r="C149" s="131"/>
      <c r="D149" s="131">
        <v>0</v>
      </c>
      <c r="E149" s="132"/>
      <c r="F149" s="131">
        <v>0</v>
      </c>
      <c r="G149" s="104"/>
    </row>
    <row r="150" s="82" customFormat="1" ht="18.75" customHeight="1" spans="1:7">
      <c r="A150" s="105" t="s">
        <v>1538</v>
      </c>
      <c r="B150" s="131"/>
      <c r="C150" s="131"/>
      <c r="D150" s="131">
        <v>0</v>
      </c>
      <c r="E150" s="132"/>
      <c r="F150" s="131">
        <v>0</v>
      </c>
      <c r="G150" s="104"/>
    </row>
    <row r="151" s="82" customFormat="1" ht="18.75" customHeight="1" spans="1:7">
      <c r="A151" s="105" t="s">
        <v>1539</v>
      </c>
      <c r="B151" s="131"/>
      <c r="C151" s="131"/>
      <c r="D151" s="131">
        <v>0</v>
      </c>
      <c r="E151" s="132"/>
      <c r="F151" s="131">
        <v>0</v>
      </c>
      <c r="G151" s="104"/>
    </row>
    <row r="152" s="82" customFormat="1" ht="18.75" customHeight="1" spans="1:7">
      <c r="A152" s="105" t="s">
        <v>1540</v>
      </c>
      <c r="B152" s="131"/>
      <c r="C152" s="131"/>
      <c r="D152" s="131">
        <v>0</v>
      </c>
      <c r="E152" s="132"/>
      <c r="F152" s="131">
        <v>0</v>
      </c>
      <c r="G152" s="104"/>
    </row>
    <row r="153" s="82" customFormat="1" ht="18.75" customHeight="1" spans="1:7">
      <c r="A153" s="105" t="s">
        <v>1541</v>
      </c>
      <c r="B153" s="131"/>
      <c r="C153" s="131"/>
      <c r="D153" s="131">
        <v>0</v>
      </c>
      <c r="E153" s="132"/>
      <c r="F153" s="131">
        <v>0</v>
      </c>
      <c r="G153" s="104"/>
    </row>
    <row r="154" s="82" customFormat="1" ht="18.75" customHeight="1" spans="1:7">
      <c r="A154" s="105" t="s">
        <v>1542</v>
      </c>
      <c r="B154" s="131"/>
      <c r="C154" s="131"/>
      <c r="D154" s="131">
        <v>0</v>
      </c>
      <c r="E154" s="132"/>
      <c r="F154" s="131">
        <v>0</v>
      </c>
      <c r="G154" s="104"/>
    </row>
    <row r="155" s="82" customFormat="1" ht="18.75" customHeight="1" spans="1:7">
      <c r="A155" s="105" t="s">
        <v>1543</v>
      </c>
      <c r="B155" s="131"/>
      <c r="C155" s="131"/>
      <c r="D155" s="131">
        <v>0</v>
      </c>
      <c r="E155" s="132"/>
      <c r="F155" s="131">
        <v>0</v>
      </c>
      <c r="G155" s="104"/>
    </row>
    <row r="156" s="82" customFormat="1" ht="18.75" customHeight="1" spans="1:7">
      <c r="A156" s="99" t="s">
        <v>1544</v>
      </c>
      <c r="B156" s="131"/>
      <c r="C156" s="131"/>
      <c r="D156" s="131">
        <v>0</v>
      </c>
      <c r="E156" s="132"/>
      <c r="F156" s="131">
        <v>0</v>
      </c>
      <c r="G156" s="104"/>
    </row>
    <row r="157" s="82" customFormat="1" ht="18.75" customHeight="1" spans="1:7">
      <c r="A157" s="105" t="s">
        <v>1545</v>
      </c>
      <c r="B157" s="131"/>
      <c r="C157" s="131"/>
      <c r="D157" s="131">
        <v>0</v>
      </c>
      <c r="E157" s="132"/>
      <c r="F157" s="131">
        <v>0</v>
      </c>
      <c r="G157" s="104"/>
    </row>
    <row r="158" s="82" customFormat="1" ht="18.75" customHeight="1" spans="1:7">
      <c r="A158" s="105" t="s">
        <v>1546</v>
      </c>
      <c r="B158" s="131"/>
      <c r="C158" s="131"/>
      <c r="D158" s="131">
        <v>0</v>
      </c>
      <c r="E158" s="132"/>
      <c r="F158" s="131">
        <v>0</v>
      </c>
      <c r="G158" s="104"/>
    </row>
    <row r="159" s="82" customFormat="1" ht="18.75" customHeight="1" spans="1:7">
      <c r="A159" s="105" t="s">
        <v>1547</v>
      </c>
      <c r="B159" s="131"/>
      <c r="C159" s="131"/>
      <c r="D159" s="131">
        <v>0</v>
      </c>
      <c r="E159" s="132"/>
      <c r="F159" s="131">
        <v>0</v>
      </c>
      <c r="G159" s="104"/>
    </row>
    <row r="160" s="82" customFormat="1" ht="18.75" customHeight="1" spans="1:7">
      <c r="A160" s="105" t="s">
        <v>1548</v>
      </c>
      <c r="B160" s="131"/>
      <c r="C160" s="131"/>
      <c r="D160" s="131">
        <v>0</v>
      </c>
      <c r="E160" s="132"/>
      <c r="F160" s="131">
        <v>0</v>
      </c>
      <c r="G160" s="104"/>
    </row>
    <row r="161" s="82" customFormat="1" ht="18.75" customHeight="1" spans="1:7">
      <c r="A161" s="105" t="s">
        <v>1549</v>
      </c>
      <c r="B161" s="131"/>
      <c r="C161" s="131"/>
      <c r="D161" s="131">
        <v>0</v>
      </c>
      <c r="E161" s="132"/>
      <c r="F161" s="131">
        <v>0</v>
      </c>
      <c r="G161" s="104"/>
    </row>
    <row r="162" s="82" customFormat="1" ht="18.75" customHeight="1" spans="1:7">
      <c r="A162" s="105" t="s">
        <v>1550</v>
      </c>
      <c r="B162" s="131"/>
      <c r="C162" s="131"/>
      <c r="D162" s="131">
        <v>0</v>
      </c>
      <c r="E162" s="132"/>
      <c r="F162" s="131">
        <v>0</v>
      </c>
      <c r="G162" s="104"/>
    </row>
    <row r="163" s="82" customFormat="1" ht="18.75" customHeight="1" spans="1:7">
      <c r="A163" s="99" t="s">
        <v>1551</v>
      </c>
      <c r="B163" s="131"/>
      <c r="C163" s="131"/>
      <c r="D163" s="131">
        <v>0</v>
      </c>
      <c r="E163" s="132"/>
      <c r="F163" s="131">
        <v>0</v>
      </c>
      <c r="G163" s="104"/>
    </row>
    <row r="164" s="82" customFormat="1" ht="18.75" customHeight="1" spans="1:7">
      <c r="A164" s="105" t="s">
        <v>1552</v>
      </c>
      <c r="B164" s="131"/>
      <c r="C164" s="131"/>
      <c r="D164" s="131">
        <v>0</v>
      </c>
      <c r="E164" s="132"/>
      <c r="F164" s="131">
        <v>0</v>
      </c>
      <c r="G164" s="104"/>
    </row>
    <row r="165" s="82" customFormat="1" ht="18.75" customHeight="1" spans="1:7">
      <c r="A165" s="105" t="s">
        <v>860</v>
      </c>
      <c r="B165" s="131"/>
      <c r="C165" s="131"/>
      <c r="D165" s="131">
        <v>0</v>
      </c>
      <c r="E165" s="132"/>
      <c r="F165" s="131">
        <v>0</v>
      </c>
      <c r="G165" s="104"/>
    </row>
    <row r="166" s="82" customFormat="1" ht="18.75" customHeight="1" spans="1:7">
      <c r="A166" s="105" t="s">
        <v>1553</v>
      </c>
      <c r="B166" s="131"/>
      <c r="C166" s="131"/>
      <c r="D166" s="131">
        <v>0</v>
      </c>
      <c r="E166" s="132"/>
      <c r="F166" s="131">
        <v>0</v>
      </c>
      <c r="G166" s="104"/>
    </row>
    <row r="167" s="82" customFormat="1" ht="18.75" customHeight="1" spans="1:7">
      <c r="A167" s="105" t="s">
        <v>1554</v>
      </c>
      <c r="B167" s="131"/>
      <c r="C167" s="131"/>
      <c r="D167" s="131">
        <v>0</v>
      </c>
      <c r="E167" s="132"/>
      <c r="F167" s="131">
        <v>0</v>
      </c>
      <c r="G167" s="104"/>
    </row>
    <row r="168" s="82" customFormat="1" ht="18.75" customHeight="1" spans="1:7">
      <c r="A168" s="105" t="s">
        <v>1555</v>
      </c>
      <c r="B168" s="131"/>
      <c r="C168" s="131"/>
      <c r="D168" s="131">
        <v>0</v>
      </c>
      <c r="E168" s="132"/>
      <c r="F168" s="131">
        <v>0</v>
      </c>
      <c r="G168" s="104"/>
    </row>
    <row r="169" s="82" customFormat="1" ht="18.75" customHeight="1" spans="1:7">
      <c r="A169" s="105" t="s">
        <v>1556</v>
      </c>
      <c r="B169" s="131"/>
      <c r="C169" s="131"/>
      <c r="D169" s="131">
        <v>0</v>
      </c>
      <c r="E169" s="132"/>
      <c r="F169" s="131">
        <v>0</v>
      </c>
      <c r="G169" s="104"/>
    </row>
    <row r="170" s="82" customFormat="1" ht="18.75" customHeight="1" spans="1:7">
      <c r="A170" s="105" t="s">
        <v>1557</v>
      </c>
      <c r="B170" s="131"/>
      <c r="C170" s="131"/>
      <c r="D170" s="131">
        <v>0</v>
      </c>
      <c r="E170" s="132"/>
      <c r="F170" s="131">
        <v>0</v>
      </c>
      <c r="G170" s="104"/>
    </row>
    <row r="171" s="82" customFormat="1" ht="18.75" customHeight="1" spans="1:7">
      <c r="A171" s="105" t="s">
        <v>1558</v>
      </c>
      <c r="B171" s="131"/>
      <c r="C171" s="131"/>
      <c r="D171" s="131">
        <v>0</v>
      </c>
      <c r="E171" s="132"/>
      <c r="F171" s="131">
        <v>0</v>
      </c>
      <c r="G171" s="104"/>
    </row>
    <row r="172" s="82" customFormat="1" ht="18.75" customHeight="1" spans="1:7">
      <c r="A172" s="99" t="s">
        <v>1559</v>
      </c>
      <c r="B172" s="131"/>
      <c r="C172" s="131"/>
      <c r="D172" s="131">
        <v>0</v>
      </c>
      <c r="E172" s="132"/>
      <c r="F172" s="131">
        <v>0</v>
      </c>
      <c r="G172" s="104"/>
    </row>
    <row r="173" s="82" customFormat="1" ht="18.75" customHeight="1" spans="1:7">
      <c r="A173" s="105" t="s">
        <v>1560</v>
      </c>
      <c r="B173" s="131"/>
      <c r="C173" s="131"/>
      <c r="D173" s="131">
        <v>0</v>
      </c>
      <c r="E173" s="132"/>
      <c r="F173" s="131">
        <v>0</v>
      </c>
      <c r="G173" s="104"/>
    </row>
    <row r="174" s="82" customFormat="1" ht="18.75" customHeight="1" spans="1:7">
      <c r="A174" s="105" t="s">
        <v>1561</v>
      </c>
      <c r="B174" s="131"/>
      <c r="C174" s="131"/>
      <c r="D174" s="131">
        <v>0</v>
      </c>
      <c r="E174" s="132"/>
      <c r="F174" s="131">
        <v>0</v>
      </c>
      <c r="G174" s="104"/>
    </row>
    <row r="175" s="82" customFormat="1" ht="18.75" customHeight="1" spans="1:7">
      <c r="A175" s="99" t="s">
        <v>1562</v>
      </c>
      <c r="B175" s="131"/>
      <c r="C175" s="131"/>
      <c r="D175" s="131">
        <v>0</v>
      </c>
      <c r="E175" s="132"/>
      <c r="F175" s="131">
        <v>0</v>
      </c>
      <c r="G175" s="104"/>
    </row>
    <row r="176" s="82" customFormat="1" ht="18.75" customHeight="1" spans="1:7">
      <c r="A176" s="105" t="s">
        <v>1560</v>
      </c>
      <c r="B176" s="131"/>
      <c r="C176" s="131"/>
      <c r="D176" s="131">
        <v>0</v>
      </c>
      <c r="E176" s="132"/>
      <c r="F176" s="131">
        <v>0</v>
      </c>
      <c r="G176" s="104"/>
    </row>
    <row r="177" s="82" customFormat="1" ht="18.75" customHeight="1" spans="1:7">
      <c r="A177" s="105" t="s">
        <v>1563</v>
      </c>
      <c r="B177" s="131"/>
      <c r="C177" s="131"/>
      <c r="D177" s="131">
        <v>0</v>
      </c>
      <c r="E177" s="132"/>
      <c r="F177" s="131">
        <v>0</v>
      </c>
      <c r="G177" s="104"/>
    </row>
    <row r="178" s="82" customFormat="1" ht="18.75" customHeight="1" spans="1:7">
      <c r="A178" s="99" t="s">
        <v>1564</v>
      </c>
      <c r="B178" s="131"/>
      <c r="C178" s="131"/>
      <c r="D178" s="131">
        <v>0</v>
      </c>
      <c r="E178" s="132"/>
      <c r="F178" s="131">
        <v>0</v>
      </c>
      <c r="G178" s="104"/>
    </row>
    <row r="179" s="82" customFormat="1" ht="18.75" customHeight="1" spans="1:7">
      <c r="A179" s="99" t="s">
        <v>1565</v>
      </c>
      <c r="B179" s="131"/>
      <c r="C179" s="131"/>
      <c r="D179" s="131">
        <v>0</v>
      </c>
      <c r="E179" s="132"/>
      <c r="F179" s="131">
        <v>0</v>
      </c>
      <c r="G179" s="104"/>
    </row>
    <row r="180" s="82" customFormat="1" ht="18.75" customHeight="1" spans="1:7">
      <c r="A180" s="105" t="s">
        <v>1566</v>
      </c>
      <c r="B180" s="131"/>
      <c r="C180" s="131"/>
      <c r="D180" s="131">
        <v>0</v>
      </c>
      <c r="E180" s="132"/>
      <c r="F180" s="131">
        <v>0</v>
      </c>
      <c r="G180" s="104"/>
    </row>
    <row r="181" s="82" customFormat="1" ht="18.75" customHeight="1" spans="1:7">
      <c r="A181" s="105" t="s">
        <v>1567</v>
      </c>
      <c r="B181" s="131"/>
      <c r="C181" s="131"/>
      <c r="D181" s="131">
        <v>0</v>
      </c>
      <c r="E181" s="132"/>
      <c r="F181" s="131">
        <v>0</v>
      </c>
      <c r="G181" s="104"/>
    </row>
    <row r="182" s="82" customFormat="1" ht="18.75" customHeight="1" spans="1:7">
      <c r="A182" s="105" t="s">
        <v>1568</v>
      </c>
      <c r="B182" s="131"/>
      <c r="C182" s="131"/>
      <c r="D182" s="131">
        <v>0</v>
      </c>
      <c r="E182" s="132"/>
      <c r="F182" s="131">
        <v>0</v>
      </c>
      <c r="G182" s="104"/>
    </row>
    <row r="183" s="82" customFormat="1" ht="18.75" customHeight="1" spans="1:7">
      <c r="A183" s="99" t="s">
        <v>881</v>
      </c>
      <c r="B183" s="131"/>
      <c r="C183" s="131"/>
      <c r="D183" s="131">
        <v>0</v>
      </c>
      <c r="E183" s="132"/>
      <c r="F183" s="131">
        <v>0</v>
      </c>
      <c r="G183" s="104"/>
    </row>
    <row r="184" s="82" customFormat="1" ht="18.75" customHeight="1" spans="1:7">
      <c r="A184" s="99" t="s">
        <v>1569</v>
      </c>
      <c r="B184" s="131"/>
      <c r="C184" s="131"/>
      <c r="D184" s="131">
        <v>0</v>
      </c>
      <c r="E184" s="132"/>
      <c r="F184" s="131">
        <v>0</v>
      </c>
      <c r="G184" s="104"/>
    </row>
    <row r="185" s="82" customFormat="1" ht="18.75" customHeight="1" spans="1:7">
      <c r="A185" s="105" t="s">
        <v>1570</v>
      </c>
      <c r="B185" s="131"/>
      <c r="C185" s="131"/>
      <c r="D185" s="131">
        <v>0</v>
      </c>
      <c r="E185" s="132"/>
      <c r="F185" s="131">
        <v>0</v>
      </c>
      <c r="G185" s="104"/>
    </row>
    <row r="186" s="82" customFormat="1" ht="18.75" customHeight="1" spans="1:7">
      <c r="A186" s="105" t="s">
        <v>1571</v>
      </c>
      <c r="B186" s="131"/>
      <c r="C186" s="131"/>
      <c r="D186" s="131">
        <v>0</v>
      </c>
      <c r="E186" s="132"/>
      <c r="F186" s="131">
        <v>0</v>
      </c>
      <c r="G186" s="104"/>
    </row>
    <row r="187" s="82" customFormat="1" ht="18.75" customHeight="1" spans="1:7">
      <c r="A187" s="105" t="s">
        <v>1572</v>
      </c>
      <c r="B187" s="131"/>
      <c r="C187" s="131"/>
      <c r="D187" s="131">
        <v>0</v>
      </c>
      <c r="E187" s="132"/>
      <c r="F187" s="131">
        <v>0</v>
      </c>
      <c r="G187" s="104"/>
    </row>
    <row r="188" s="82" customFormat="1" ht="18.75" customHeight="1" spans="1:7">
      <c r="A188" s="99" t="s">
        <v>939</v>
      </c>
      <c r="B188" s="131"/>
      <c r="C188" s="131"/>
      <c r="D188" s="131">
        <v>0</v>
      </c>
      <c r="E188" s="132"/>
      <c r="F188" s="131">
        <v>0</v>
      </c>
      <c r="G188" s="104"/>
    </row>
    <row r="189" s="82" customFormat="1" ht="18.75" customHeight="1" spans="1:7">
      <c r="A189" s="99" t="s">
        <v>959</v>
      </c>
      <c r="B189" s="131"/>
      <c r="C189" s="131"/>
      <c r="D189" s="131">
        <v>0</v>
      </c>
      <c r="E189" s="132"/>
      <c r="F189" s="131">
        <v>0</v>
      </c>
      <c r="G189" s="104"/>
    </row>
    <row r="190" s="82" customFormat="1" ht="18.75" customHeight="1" spans="1:7">
      <c r="A190" s="105" t="s">
        <v>1573</v>
      </c>
      <c r="B190" s="131"/>
      <c r="C190" s="131"/>
      <c r="D190" s="131">
        <v>0</v>
      </c>
      <c r="E190" s="132"/>
      <c r="F190" s="131">
        <v>0</v>
      </c>
      <c r="G190" s="104"/>
    </row>
    <row r="191" s="82" customFormat="1" ht="18.75" customHeight="1" spans="1:7">
      <c r="A191" s="105" t="s">
        <v>1574</v>
      </c>
      <c r="B191" s="131"/>
      <c r="C191" s="131"/>
      <c r="D191" s="131">
        <v>0</v>
      </c>
      <c r="E191" s="132"/>
      <c r="F191" s="131">
        <v>0</v>
      </c>
      <c r="G191" s="104"/>
    </row>
    <row r="192" s="82" customFormat="1" ht="18.75" customHeight="1" spans="1:7">
      <c r="A192" s="99" t="s">
        <v>1226</v>
      </c>
      <c r="B192" s="131"/>
      <c r="C192" s="131">
        <v>92471</v>
      </c>
      <c r="D192" s="131">
        <v>91508</v>
      </c>
      <c r="E192" s="132">
        <f t="shared" ref="E192:E193" si="5">D192/C192</f>
        <v>0.989585924235706</v>
      </c>
      <c r="F192" s="131">
        <v>61368</v>
      </c>
      <c r="G192" s="104">
        <f t="shared" ref="G192:G196" si="6">(D192-F192)/F192</f>
        <v>0.491135445183157</v>
      </c>
    </row>
    <row r="193" s="82" customFormat="1" ht="18.75" customHeight="1" spans="1:7">
      <c r="A193" s="99" t="s">
        <v>1575</v>
      </c>
      <c r="B193" s="131"/>
      <c r="C193" s="131">
        <v>90600</v>
      </c>
      <c r="D193" s="131">
        <v>90600</v>
      </c>
      <c r="E193" s="132">
        <f t="shared" si="5"/>
        <v>1</v>
      </c>
      <c r="F193" s="131">
        <v>60000</v>
      </c>
      <c r="G193" s="104">
        <f t="shared" si="6"/>
        <v>0.51</v>
      </c>
    </row>
    <row r="194" s="82" customFormat="1" ht="18.75" customHeight="1" spans="1:7">
      <c r="A194" s="105" t="s">
        <v>1576</v>
      </c>
      <c r="B194" s="131"/>
      <c r="C194" s="131"/>
      <c r="D194" s="131">
        <v>0</v>
      </c>
      <c r="E194" s="132"/>
      <c r="F194" s="131">
        <v>0</v>
      </c>
      <c r="G194" s="104"/>
    </row>
    <row r="195" s="82" customFormat="1" ht="18.75" customHeight="1" spans="1:7">
      <c r="A195" s="105" t="s">
        <v>1577</v>
      </c>
      <c r="B195" s="131"/>
      <c r="C195" s="131"/>
      <c r="D195" s="131">
        <v>90600</v>
      </c>
      <c r="E195" s="132"/>
      <c r="F195" s="131">
        <v>60000</v>
      </c>
      <c r="G195" s="104">
        <f t="shared" si="6"/>
        <v>0.51</v>
      </c>
    </row>
    <row r="196" s="82" customFormat="1" ht="18.75" customHeight="1" spans="1:7">
      <c r="A196" s="105" t="s">
        <v>1578</v>
      </c>
      <c r="B196" s="131"/>
      <c r="C196" s="131"/>
      <c r="D196" s="131">
        <v>0</v>
      </c>
      <c r="E196" s="132"/>
      <c r="F196" s="131">
        <v>0</v>
      </c>
      <c r="G196" s="104"/>
    </row>
    <row r="197" s="82" customFormat="1" ht="18.75" customHeight="1" spans="1:7">
      <c r="A197" s="99" t="s">
        <v>1579</v>
      </c>
      <c r="B197" s="131"/>
      <c r="C197" s="131"/>
      <c r="D197" s="131">
        <v>0</v>
      </c>
      <c r="E197" s="132"/>
      <c r="F197" s="131">
        <v>0</v>
      </c>
      <c r="G197" s="104"/>
    </row>
    <row r="198" s="82" customFormat="1" ht="18.75" customHeight="1" spans="1:7">
      <c r="A198" s="105" t="s">
        <v>1580</v>
      </c>
      <c r="B198" s="131"/>
      <c r="C198" s="131"/>
      <c r="D198" s="131">
        <v>0</v>
      </c>
      <c r="E198" s="132"/>
      <c r="F198" s="131">
        <v>0</v>
      </c>
      <c r="G198" s="104"/>
    </row>
    <row r="199" s="82" customFormat="1" ht="18.75" customHeight="1" spans="1:7">
      <c r="A199" s="105" t="s">
        <v>1581</v>
      </c>
      <c r="B199" s="131"/>
      <c r="C199" s="131"/>
      <c r="D199" s="131">
        <v>0</v>
      </c>
      <c r="E199" s="132"/>
      <c r="F199" s="131">
        <v>0</v>
      </c>
      <c r="G199" s="104"/>
    </row>
    <row r="200" s="82" customFormat="1" ht="18.75" customHeight="1" spans="1:7">
      <c r="A200" s="105" t="s">
        <v>1582</v>
      </c>
      <c r="B200" s="131"/>
      <c r="C200" s="131"/>
      <c r="D200" s="131">
        <v>0</v>
      </c>
      <c r="E200" s="132"/>
      <c r="F200" s="131">
        <v>0</v>
      </c>
      <c r="G200" s="104"/>
    </row>
    <row r="201" s="82" customFormat="1" ht="18.75" customHeight="1" spans="1:7">
      <c r="A201" s="105" t="s">
        <v>1583</v>
      </c>
      <c r="B201" s="131"/>
      <c r="C201" s="131"/>
      <c r="D201" s="131">
        <v>0</v>
      </c>
      <c r="E201" s="132"/>
      <c r="F201" s="131">
        <v>0</v>
      </c>
      <c r="G201" s="104"/>
    </row>
    <row r="202" s="82" customFormat="1" ht="18.75" customHeight="1" spans="1:7">
      <c r="A202" s="105" t="s">
        <v>1584</v>
      </c>
      <c r="B202" s="131"/>
      <c r="C202" s="131"/>
      <c r="D202" s="131">
        <v>0</v>
      </c>
      <c r="E202" s="132"/>
      <c r="F202" s="131">
        <v>0</v>
      </c>
      <c r="G202" s="104"/>
    </row>
    <row r="203" s="82" customFormat="1" ht="18.75" customHeight="1" spans="1:7">
      <c r="A203" s="105" t="s">
        <v>1585</v>
      </c>
      <c r="B203" s="131"/>
      <c r="C203" s="131"/>
      <c r="D203" s="131">
        <v>0</v>
      </c>
      <c r="E203" s="132"/>
      <c r="F203" s="131">
        <v>0</v>
      </c>
      <c r="G203" s="104"/>
    </row>
    <row r="204" s="82" customFormat="1" ht="18.75" customHeight="1" spans="1:7">
      <c r="A204" s="105" t="s">
        <v>1586</v>
      </c>
      <c r="B204" s="131"/>
      <c r="C204" s="131"/>
      <c r="D204" s="131">
        <v>0</v>
      </c>
      <c r="E204" s="132"/>
      <c r="F204" s="131">
        <v>0</v>
      </c>
      <c r="G204" s="104"/>
    </row>
    <row r="205" s="82" customFormat="1" ht="18.75" customHeight="1" spans="1:7">
      <c r="A205" s="105" t="s">
        <v>1587</v>
      </c>
      <c r="B205" s="131"/>
      <c r="C205" s="131"/>
      <c r="D205" s="131">
        <v>0</v>
      </c>
      <c r="E205" s="132"/>
      <c r="F205" s="131">
        <v>0</v>
      </c>
      <c r="G205" s="104"/>
    </row>
    <row r="206" s="82" customFormat="1" ht="18.75" customHeight="1" spans="1:7">
      <c r="A206" s="99" t="s">
        <v>1588</v>
      </c>
      <c r="B206" s="131"/>
      <c r="C206" s="131">
        <v>1871</v>
      </c>
      <c r="D206" s="131">
        <v>908</v>
      </c>
      <c r="E206" s="132">
        <f t="shared" ref="E206:E219" si="7">D206/C206</f>
        <v>0.485301977552111</v>
      </c>
      <c r="F206" s="131">
        <v>1368</v>
      </c>
      <c r="G206" s="104">
        <f t="shared" ref="G206:G268" si="8">(D206-F206)/F206</f>
        <v>-0.33625730994152</v>
      </c>
    </row>
    <row r="207" s="82" customFormat="1" ht="18.75" customHeight="1" spans="1:7">
      <c r="A207" s="105" t="s">
        <v>1589</v>
      </c>
      <c r="B207" s="131"/>
      <c r="C207" s="131"/>
      <c r="D207" s="131">
        <v>0</v>
      </c>
      <c r="E207" s="132"/>
      <c r="F207" s="131">
        <v>0</v>
      </c>
      <c r="G207" s="104"/>
    </row>
    <row r="208" s="82" customFormat="1" ht="18.75" customHeight="1" spans="1:7">
      <c r="A208" s="105" t="s">
        <v>1590</v>
      </c>
      <c r="B208" s="131"/>
      <c r="C208" s="131"/>
      <c r="D208" s="131">
        <v>354</v>
      </c>
      <c r="E208" s="132"/>
      <c r="F208" s="131">
        <v>1147</v>
      </c>
      <c r="G208" s="104">
        <f t="shared" si="8"/>
        <v>-0.691368788142982</v>
      </c>
    </row>
    <row r="209" s="82" customFormat="1" ht="18.75" customHeight="1" spans="1:7">
      <c r="A209" s="105" t="s">
        <v>1591</v>
      </c>
      <c r="B209" s="131"/>
      <c r="C209" s="131"/>
      <c r="D209" s="131">
        <v>109</v>
      </c>
      <c r="E209" s="132"/>
      <c r="F209" s="131">
        <v>3</v>
      </c>
      <c r="G209" s="104">
        <f t="shared" si="8"/>
        <v>35.3333333333333</v>
      </c>
    </row>
    <row r="210" s="82" customFormat="1" ht="18.75" customHeight="1" spans="1:7">
      <c r="A210" s="105" t="s">
        <v>1592</v>
      </c>
      <c r="B210" s="131"/>
      <c r="C210" s="131"/>
      <c r="D210" s="131">
        <v>0</v>
      </c>
      <c r="E210" s="132"/>
      <c r="F210" s="131">
        <v>0</v>
      </c>
      <c r="G210" s="104"/>
    </row>
    <row r="211" s="82" customFormat="1" ht="18.75" customHeight="1" spans="1:7">
      <c r="A211" s="105" t="s">
        <v>1593</v>
      </c>
      <c r="B211" s="131"/>
      <c r="C211" s="131"/>
      <c r="D211" s="131">
        <v>0</v>
      </c>
      <c r="E211" s="132"/>
      <c r="F211" s="131">
        <v>0</v>
      </c>
      <c r="G211" s="104"/>
    </row>
    <row r="212" s="82" customFormat="1" ht="18.75" customHeight="1" spans="1:7">
      <c r="A212" s="105" t="s">
        <v>1594</v>
      </c>
      <c r="B212" s="131"/>
      <c r="C212" s="131"/>
      <c r="D212" s="131">
        <v>202</v>
      </c>
      <c r="E212" s="132"/>
      <c r="F212" s="131">
        <v>142</v>
      </c>
      <c r="G212" s="104">
        <f t="shared" si="8"/>
        <v>0.422535211267606</v>
      </c>
    </row>
    <row r="213" s="82" customFormat="1" ht="18.75" customHeight="1" spans="1:7">
      <c r="A213" s="105" t="s">
        <v>1595</v>
      </c>
      <c r="B213" s="131"/>
      <c r="C213" s="131"/>
      <c r="D213" s="131">
        <v>0</v>
      </c>
      <c r="E213" s="132"/>
      <c r="F213" s="131">
        <v>0</v>
      </c>
      <c r="G213" s="104"/>
    </row>
    <row r="214" s="82" customFormat="1" ht="18.75" customHeight="1" spans="1:7">
      <c r="A214" s="105" t="s">
        <v>1596</v>
      </c>
      <c r="B214" s="131"/>
      <c r="C214" s="131"/>
      <c r="D214" s="131">
        <v>0</v>
      </c>
      <c r="E214" s="132"/>
      <c r="F214" s="131">
        <v>0</v>
      </c>
      <c r="G214" s="104"/>
    </row>
    <row r="215" s="82" customFormat="1" ht="18.75" customHeight="1" spans="1:7">
      <c r="A215" s="105" t="s">
        <v>1597</v>
      </c>
      <c r="B215" s="131"/>
      <c r="C215" s="131"/>
      <c r="D215" s="131">
        <v>0</v>
      </c>
      <c r="E215" s="132"/>
      <c r="F215" s="131">
        <v>0</v>
      </c>
      <c r="G215" s="104"/>
    </row>
    <row r="216" s="82" customFormat="1" ht="18.75" customHeight="1" spans="1:7">
      <c r="A216" s="105" t="s">
        <v>1598</v>
      </c>
      <c r="B216" s="131"/>
      <c r="C216" s="131"/>
      <c r="D216" s="131">
        <v>152</v>
      </c>
      <c r="E216" s="132"/>
      <c r="F216" s="131">
        <v>0</v>
      </c>
      <c r="G216" s="104"/>
    </row>
    <row r="217" s="82" customFormat="1" ht="18.75" customHeight="1" spans="1:7">
      <c r="A217" s="105" t="s">
        <v>1599</v>
      </c>
      <c r="B217" s="131"/>
      <c r="C217" s="131"/>
      <c r="D217" s="131">
        <v>91</v>
      </c>
      <c r="E217" s="132"/>
      <c r="F217" s="131">
        <v>76</v>
      </c>
      <c r="G217" s="104"/>
    </row>
    <row r="218" s="82" customFormat="1" ht="18.75" customHeight="1" spans="1:7">
      <c r="A218" s="99" t="s">
        <v>1113</v>
      </c>
      <c r="B218" s="131"/>
      <c r="C218" s="131">
        <v>19397</v>
      </c>
      <c r="D218" s="131">
        <v>19397</v>
      </c>
      <c r="E218" s="132">
        <f t="shared" si="7"/>
        <v>1</v>
      </c>
      <c r="F218" s="131">
        <v>15864</v>
      </c>
      <c r="G218" s="104">
        <f t="shared" si="8"/>
        <v>0.222705496722138</v>
      </c>
    </row>
    <row r="219" s="82" customFormat="1" ht="18.75" customHeight="1" spans="1:7">
      <c r="A219" s="99" t="s">
        <v>1600</v>
      </c>
      <c r="B219" s="131"/>
      <c r="C219" s="131">
        <v>19397</v>
      </c>
      <c r="D219" s="131">
        <v>19397</v>
      </c>
      <c r="E219" s="132">
        <f t="shared" si="7"/>
        <v>1</v>
      </c>
      <c r="F219" s="131">
        <v>15864</v>
      </c>
      <c r="G219" s="104">
        <f t="shared" si="8"/>
        <v>0.222705496722138</v>
      </c>
    </row>
    <row r="220" s="82" customFormat="1" ht="18.75" customHeight="1" spans="1:7">
      <c r="A220" s="105" t="s">
        <v>1601</v>
      </c>
      <c r="B220" s="131"/>
      <c r="C220" s="131"/>
      <c r="D220" s="131">
        <v>0</v>
      </c>
      <c r="E220" s="132"/>
      <c r="F220" s="131">
        <v>0</v>
      </c>
      <c r="G220" s="104"/>
    </row>
    <row r="221" s="82" customFormat="1" ht="18.75" customHeight="1" spans="1:7">
      <c r="A221" s="105" t="s">
        <v>1602</v>
      </c>
      <c r="B221" s="131"/>
      <c r="C221" s="131"/>
      <c r="D221" s="131">
        <v>0</v>
      </c>
      <c r="E221" s="132"/>
      <c r="F221" s="131">
        <v>0</v>
      </c>
      <c r="G221" s="104"/>
    </row>
    <row r="222" s="82" customFormat="1" ht="18.75" customHeight="1" spans="1:7">
      <c r="A222" s="105" t="s">
        <v>1603</v>
      </c>
      <c r="B222" s="131"/>
      <c r="C222" s="131"/>
      <c r="D222" s="131">
        <v>0</v>
      </c>
      <c r="E222" s="132"/>
      <c r="F222" s="131">
        <v>0</v>
      </c>
      <c r="G222" s="104"/>
    </row>
    <row r="223" s="82" customFormat="1" ht="18.75" customHeight="1" spans="1:7">
      <c r="A223" s="105" t="s">
        <v>1604</v>
      </c>
      <c r="B223" s="131"/>
      <c r="C223" s="131"/>
      <c r="D223" s="131">
        <v>19397</v>
      </c>
      <c r="E223" s="132"/>
      <c r="F223" s="131">
        <v>15864</v>
      </c>
      <c r="G223" s="104">
        <f t="shared" si="8"/>
        <v>0.222705496722138</v>
      </c>
    </row>
    <row r="224" s="82" customFormat="1" ht="18.75" customHeight="1" spans="1:7">
      <c r="A224" s="105" t="s">
        <v>1605</v>
      </c>
      <c r="B224" s="131"/>
      <c r="C224" s="131"/>
      <c r="D224" s="131">
        <v>0</v>
      </c>
      <c r="E224" s="132"/>
      <c r="F224" s="131">
        <v>0</v>
      </c>
      <c r="G224" s="104"/>
    </row>
    <row r="225" s="82" customFormat="1" ht="18.75" customHeight="1" spans="1:7">
      <c r="A225" s="105" t="s">
        <v>1606</v>
      </c>
      <c r="B225" s="131"/>
      <c r="C225" s="131"/>
      <c r="D225" s="131">
        <v>0</v>
      </c>
      <c r="E225" s="132"/>
      <c r="F225" s="131">
        <v>0</v>
      </c>
      <c r="G225" s="104"/>
    </row>
    <row r="226" s="82" customFormat="1" ht="18.75" customHeight="1" spans="1:7">
      <c r="A226" s="105" t="s">
        <v>1607</v>
      </c>
      <c r="B226" s="131"/>
      <c r="C226" s="131"/>
      <c r="D226" s="131">
        <v>0</v>
      </c>
      <c r="E226" s="132"/>
      <c r="F226" s="131">
        <v>0</v>
      </c>
      <c r="G226" s="104"/>
    </row>
    <row r="227" s="82" customFormat="1" ht="18.75" customHeight="1" spans="1:7">
      <c r="A227" s="105" t="s">
        <v>1608</v>
      </c>
      <c r="B227" s="131"/>
      <c r="C227" s="131"/>
      <c r="D227" s="131">
        <v>0</v>
      </c>
      <c r="E227" s="132"/>
      <c r="F227" s="131">
        <v>0</v>
      </c>
      <c r="G227" s="104"/>
    </row>
    <row r="228" s="82" customFormat="1" ht="18.75" customHeight="1" spans="1:7">
      <c r="A228" s="105" t="s">
        <v>1609</v>
      </c>
      <c r="B228" s="131"/>
      <c r="C228" s="131"/>
      <c r="D228" s="131">
        <v>0</v>
      </c>
      <c r="E228" s="132"/>
      <c r="F228" s="131">
        <v>0</v>
      </c>
      <c r="G228" s="104"/>
    </row>
    <row r="229" s="82" customFormat="1" ht="18.75" customHeight="1" spans="1:7">
      <c r="A229" s="105" t="s">
        <v>1610</v>
      </c>
      <c r="B229" s="131"/>
      <c r="C229" s="131"/>
      <c r="D229" s="131">
        <v>0</v>
      </c>
      <c r="E229" s="132"/>
      <c r="F229" s="131">
        <v>0</v>
      </c>
      <c r="G229" s="104"/>
    </row>
    <row r="230" s="82" customFormat="1" ht="18.75" customHeight="1" spans="1:7">
      <c r="A230" s="105" t="s">
        <v>1611</v>
      </c>
      <c r="B230" s="131"/>
      <c r="C230" s="131"/>
      <c r="D230" s="131">
        <v>0</v>
      </c>
      <c r="E230" s="132"/>
      <c r="F230" s="131">
        <v>0</v>
      </c>
      <c r="G230" s="104"/>
    </row>
    <row r="231" s="82" customFormat="1" ht="18.75" customHeight="1" spans="1:7">
      <c r="A231" s="105" t="s">
        <v>1612</v>
      </c>
      <c r="B231" s="131"/>
      <c r="C231" s="131"/>
      <c r="D231" s="131">
        <v>0</v>
      </c>
      <c r="E231" s="132"/>
      <c r="F231" s="131">
        <v>0</v>
      </c>
      <c r="G231" s="104"/>
    </row>
    <row r="232" s="82" customFormat="1" ht="18.75" customHeight="1" spans="1:7">
      <c r="A232" s="105" t="s">
        <v>1613</v>
      </c>
      <c r="B232" s="131"/>
      <c r="C232" s="131"/>
      <c r="D232" s="131">
        <v>0</v>
      </c>
      <c r="E232" s="132"/>
      <c r="F232" s="131">
        <v>0</v>
      </c>
      <c r="G232" s="104"/>
    </row>
    <row r="233" s="82" customFormat="1" ht="18.75" customHeight="1" spans="1:7">
      <c r="A233" s="105" t="s">
        <v>1614</v>
      </c>
      <c r="B233" s="131"/>
      <c r="C233" s="131"/>
      <c r="D233" s="131">
        <v>0</v>
      </c>
      <c r="E233" s="132"/>
      <c r="F233" s="131">
        <v>0</v>
      </c>
      <c r="G233" s="104"/>
    </row>
    <row r="234" s="82" customFormat="1" ht="18.75" customHeight="1" spans="1:7">
      <c r="A234" s="105" t="s">
        <v>1615</v>
      </c>
      <c r="B234" s="131"/>
      <c r="C234" s="131"/>
      <c r="D234" s="131">
        <v>0</v>
      </c>
      <c r="E234" s="132"/>
      <c r="F234" s="131">
        <v>0</v>
      </c>
      <c r="G234" s="104"/>
    </row>
    <row r="235" s="82" customFormat="1" ht="18.75" customHeight="1" spans="1:7">
      <c r="A235" s="105" t="s">
        <v>1616</v>
      </c>
      <c r="B235" s="131"/>
      <c r="C235" s="131"/>
      <c r="D235" s="131">
        <v>0</v>
      </c>
      <c r="E235" s="132"/>
      <c r="F235" s="131">
        <v>0</v>
      </c>
      <c r="G235" s="104"/>
    </row>
    <row r="236" s="82" customFormat="1" ht="18.75" customHeight="1" spans="1:7">
      <c r="A236" s="99" t="s">
        <v>1121</v>
      </c>
      <c r="B236" s="131"/>
      <c r="C236" s="131"/>
      <c r="D236" s="131">
        <v>0</v>
      </c>
      <c r="E236" s="132"/>
      <c r="F236" s="131">
        <v>0</v>
      </c>
      <c r="G236" s="104"/>
    </row>
    <row r="237" s="82" customFormat="1" ht="18.75" customHeight="1" spans="1:7">
      <c r="A237" s="99" t="s">
        <v>1617</v>
      </c>
      <c r="B237" s="131"/>
      <c r="C237" s="131"/>
      <c r="D237" s="131">
        <v>0</v>
      </c>
      <c r="E237" s="132"/>
      <c r="F237" s="131">
        <v>0</v>
      </c>
      <c r="G237" s="104"/>
    </row>
    <row r="238" s="82" customFormat="1" ht="18.75" customHeight="1" spans="1:7">
      <c r="A238" s="105" t="s">
        <v>1618</v>
      </c>
      <c r="B238" s="131"/>
      <c r="C238" s="131"/>
      <c r="D238" s="131">
        <v>0</v>
      </c>
      <c r="E238" s="132"/>
      <c r="F238" s="131">
        <v>0</v>
      </c>
      <c r="G238" s="104"/>
    </row>
    <row r="239" s="82" customFormat="1" ht="18.75" customHeight="1" spans="1:7">
      <c r="A239" s="105" t="s">
        <v>1619</v>
      </c>
      <c r="B239" s="131"/>
      <c r="C239" s="131"/>
      <c r="D239" s="131">
        <v>0</v>
      </c>
      <c r="E239" s="132"/>
      <c r="F239" s="131">
        <v>0</v>
      </c>
      <c r="G239" s="104"/>
    </row>
    <row r="240" s="82" customFormat="1" ht="18.75" customHeight="1" spans="1:7">
      <c r="A240" s="105" t="s">
        <v>1620</v>
      </c>
      <c r="B240" s="131"/>
      <c r="C240" s="131"/>
      <c r="D240" s="131">
        <v>0</v>
      </c>
      <c r="E240" s="132"/>
      <c r="F240" s="131">
        <v>0</v>
      </c>
      <c r="G240" s="104"/>
    </row>
    <row r="241" s="82" customFormat="1" ht="18.75" customHeight="1" spans="1:7">
      <c r="A241" s="105" t="s">
        <v>1621</v>
      </c>
      <c r="B241" s="131"/>
      <c r="C241" s="131"/>
      <c r="D241" s="131">
        <v>0</v>
      </c>
      <c r="E241" s="132"/>
      <c r="F241" s="131">
        <v>0</v>
      </c>
      <c r="G241" s="104"/>
    </row>
    <row r="242" s="82" customFormat="1" ht="18.75" customHeight="1" spans="1:7">
      <c r="A242" s="105" t="s">
        <v>1622</v>
      </c>
      <c r="B242" s="131"/>
      <c r="C242" s="131"/>
      <c r="D242" s="131">
        <v>0</v>
      </c>
      <c r="E242" s="132"/>
      <c r="F242" s="131">
        <v>0</v>
      </c>
      <c r="G242" s="104"/>
    </row>
    <row r="243" s="82" customFormat="1" ht="18.75" customHeight="1" spans="1:7">
      <c r="A243" s="105" t="s">
        <v>1623</v>
      </c>
      <c r="B243" s="131"/>
      <c r="C243" s="131"/>
      <c r="D243" s="131">
        <v>0</v>
      </c>
      <c r="E243" s="132"/>
      <c r="F243" s="131">
        <v>0</v>
      </c>
      <c r="G243" s="104"/>
    </row>
    <row r="244" s="82" customFormat="1" ht="18.75" customHeight="1" spans="1:7">
      <c r="A244" s="105" t="s">
        <v>1624</v>
      </c>
      <c r="B244" s="131"/>
      <c r="C244" s="131"/>
      <c r="D244" s="131">
        <v>0</v>
      </c>
      <c r="E244" s="132"/>
      <c r="F244" s="131">
        <v>0</v>
      </c>
      <c r="G244" s="104"/>
    </row>
    <row r="245" s="82" customFormat="1" ht="18.75" customHeight="1" spans="1:7">
      <c r="A245" s="105" t="s">
        <v>1625</v>
      </c>
      <c r="B245" s="131"/>
      <c r="C245" s="131"/>
      <c r="D245" s="131">
        <v>0</v>
      </c>
      <c r="E245" s="132"/>
      <c r="F245" s="131">
        <v>0</v>
      </c>
      <c r="G245" s="104"/>
    </row>
    <row r="246" s="82" customFormat="1" ht="18.75" customHeight="1" spans="1:7">
      <c r="A246" s="105" t="s">
        <v>1626</v>
      </c>
      <c r="B246" s="131"/>
      <c r="C246" s="131"/>
      <c r="D246" s="131">
        <v>0</v>
      </c>
      <c r="E246" s="132"/>
      <c r="F246" s="131">
        <v>0</v>
      </c>
      <c r="G246" s="104"/>
    </row>
    <row r="247" s="82" customFormat="1" ht="18.75" customHeight="1" spans="1:7">
      <c r="A247" s="105" t="s">
        <v>1627</v>
      </c>
      <c r="B247" s="131"/>
      <c r="C247" s="131"/>
      <c r="D247" s="131">
        <v>0</v>
      </c>
      <c r="E247" s="132"/>
      <c r="F247" s="131">
        <v>0</v>
      </c>
      <c r="G247" s="104"/>
    </row>
    <row r="248" s="82" customFormat="1" ht="18.75" customHeight="1" spans="1:7">
      <c r="A248" s="105" t="s">
        <v>1628</v>
      </c>
      <c r="B248" s="131"/>
      <c r="C248" s="131"/>
      <c r="D248" s="131">
        <v>0</v>
      </c>
      <c r="E248" s="132"/>
      <c r="F248" s="131">
        <v>0</v>
      </c>
      <c r="G248" s="104"/>
    </row>
    <row r="249" s="82" customFormat="1" ht="18.75" customHeight="1" spans="1:7">
      <c r="A249" s="105" t="s">
        <v>1629</v>
      </c>
      <c r="B249" s="131"/>
      <c r="C249" s="131"/>
      <c r="D249" s="131">
        <v>0</v>
      </c>
      <c r="E249" s="132"/>
      <c r="F249" s="131">
        <v>0</v>
      </c>
      <c r="G249" s="104"/>
    </row>
    <row r="250" s="82" customFormat="1" ht="18.75" customHeight="1" spans="1:7">
      <c r="A250" s="105" t="s">
        <v>1630</v>
      </c>
      <c r="B250" s="131"/>
      <c r="C250" s="131"/>
      <c r="D250" s="131">
        <v>0</v>
      </c>
      <c r="E250" s="132"/>
      <c r="F250" s="131">
        <v>0</v>
      </c>
      <c r="G250" s="104"/>
    </row>
    <row r="251" s="82" customFormat="1" ht="18.75" customHeight="1" spans="1:7">
      <c r="A251" s="105" t="s">
        <v>1631</v>
      </c>
      <c r="B251" s="131"/>
      <c r="C251" s="131"/>
      <c r="D251" s="131">
        <v>0</v>
      </c>
      <c r="E251" s="132"/>
      <c r="F251" s="131">
        <v>0</v>
      </c>
      <c r="G251" s="104"/>
    </row>
    <row r="252" s="82" customFormat="1" ht="18.75" customHeight="1" spans="1:7">
      <c r="A252" s="105" t="s">
        <v>1632</v>
      </c>
      <c r="B252" s="131"/>
      <c r="C252" s="131"/>
      <c r="D252" s="131">
        <v>0</v>
      </c>
      <c r="E252" s="132"/>
      <c r="F252" s="131">
        <v>0</v>
      </c>
      <c r="G252" s="104"/>
    </row>
    <row r="253" s="82" customFormat="1" ht="18.75" customHeight="1" spans="1:7">
      <c r="A253" s="105" t="s">
        <v>1633</v>
      </c>
      <c r="B253" s="131"/>
      <c r="C253" s="131"/>
      <c r="D253" s="131">
        <v>0</v>
      </c>
      <c r="E253" s="132"/>
      <c r="F253" s="131">
        <v>0</v>
      </c>
      <c r="G253" s="104"/>
    </row>
    <row r="254" s="82" customFormat="1" ht="18.75" customHeight="1" spans="1:7">
      <c r="A254" s="136" t="s">
        <v>1634</v>
      </c>
      <c r="B254" s="131"/>
      <c r="C254" s="131"/>
      <c r="D254" s="131">
        <v>0</v>
      </c>
      <c r="E254" s="132"/>
      <c r="F254" s="131">
        <v>0</v>
      </c>
      <c r="G254" s="104"/>
    </row>
    <row r="255" s="82" customFormat="1" ht="18.75" customHeight="1" spans="1:7">
      <c r="A255" s="136" t="s">
        <v>1176</v>
      </c>
      <c r="B255" s="131"/>
      <c r="C255" s="131"/>
      <c r="D255" s="131">
        <v>0</v>
      </c>
      <c r="E255" s="132"/>
      <c r="F255" s="131">
        <v>0</v>
      </c>
      <c r="G255" s="104"/>
    </row>
    <row r="256" s="82" customFormat="1" ht="18.75" customHeight="1" spans="1:7">
      <c r="A256" s="98" t="s">
        <v>1635</v>
      </c>
      <c r="B256" s="131"/>
      <c r="C256" s="131"/>
      <c r="D256" s="131">
        <v>0</v>
      </c>
      <c r="E256" s="132"/>
      <c r="F256" s="131">
        <v>0</v>
      </c>
      <c r="G256" s="104"/>
    </row>
    <row r="257" s="82" customFormat="1" ht="18.75" customHeight="1" spans="1:7">
      <c r="A257" s="98" t="s">
        <v>1636</v>
      </c>
      <c r="B257" s="131"/>
      <c r="C257" s="131"/>
      <c r="D257" s="131">
        <v>0</v>
      </c>
      <c r="E257" s="132"/>
      <c r="F257" s="131">
        <v>0</v>
      </c>
      <c r="G257" s="104"/>
    </row>
    <row r="258" s="82" customFormat="1" ht="18.75" customHeight="1" spans="1:7">
      <c r="A258" s="98" t="s">
        <v>1637</v>
      </c>
      <c r="B258" s="131"/>
      <c r="C258" s="131"/>
      <c r="D258" s="131">
        <v>0</v>
      </c>
      <c r="E258" s="132"/>
      <c r="F258" s="131">
        <v>0</v>
      </c>
      <c r="G258" s="104"/>
    </row>
    <row r="259" s="82" customFormat="1" ht="18.75" customHeight="1" spans="1:7">
      <c r="A259" s="98" t="s">
        <v>1638</v>
      </c>
      <c r="B259" s="131"/>
      <c r="C259" s="131"/>
      <c r="D259" s="131">
        <v>0</v>
      </c>
      <c r="E259" s="132"/>
      <c r="F259" s="131">
        <v>0</v>
      </c>
      <c r="G259" s="104"/>
    </row>
    <row r="260" s="82" customFormat="1" ht="18.75" customHeight="1" spans="1:7">
      <c r="A260" s="98" t="s">
        <v>1639</v>
      </c>
      <c r="B260" s="131"/>
      <c r="C260" s="131"/>
      <c r="D260" s="131">
        <v>0</v>
      </c>
      <c r="E260" s="132"/>
      <c r="F260" s="131">
        <v>0</v>
      </c>
      <c r="G260" s="104"/>
    </row>
    <row r="261" s="82" customFormat="1" ht="18.75" customHeight="1" spans="1:7">
      <c r="A261" s="98" t="s">
        <v>1640</v>
      </c>
      <c r="B261" s="131"/>
      <c r="C261" s="131"/>
      <c r="D261" s="131">
        <v>0</v>
      </c>
      <c r="E261" s="132"/>
      <c r="F261" s="131">
        <v>0</v>
      </c>
      <c r="G261" s="104"/>
    </row>
    <row r="262" s="82" customFormat="1" ht="18.75" customHeight="1" spans="1:7">
      <c r="A262" s="98" t="s">
        <v>1641</v>
      </c>
      <c r="B262" s="131"/>
      <c r="C262" s="131"/>
      <c r="D262" s="131">
        <v>0</v>
      </c>
      <c r="E262" s="132"/>
      <c r="F262" s="131">
        <v>0</v>
      </c>
      <c r="G262" s="104"/>
    </row>
    <row r="263" s="82" customFormat="1" ht="18.75" customHeight="1" spans="1:7">
      <c r="A263" s="98" t="s">
        <v>1642</v>
      </c>
      <c r="B263" s="131"/>
      <c r="C263" s="131"/>
      <c r="D263" s="131">
        <v>0</v>
      </c>
      <c r="E263" s="132"/>
      <c r="F263" s="131">
        <v>0</v>
      </c>
      <c r="G263" s="104"/>
    </row>
    <row r="264" s="82" customFormat="1" ht="18.75" customHeight="1" spans="1:7">
      <c r="A264" s="98" t="s">
        <v>1643</v>
      </c>
      <c r="B264" s="131"/>
      <c r="C264" s="131"/>
      <c r="D264" s="131">
        <v>0</v>
      </c>
      <c r="E264" s="132"/>
      <c r="F264" s="131">
        <v>0</v>
      </c>
      <c r="G264" s="104"/>
    </row>
    <row r="265" s="82" customFormat="1" ht="18.75" customHeight="1" spans="1:7">
      <c r="A265" s="98" t="s">
        <v>1644</v>
      </c>
      <c r="B265" s="131"/>
      <c r="C265" s="131"/>
      <c r="D265" s="131">
        <v>0</v>
      </c>
      <c r="E265" s="132"/>
      <c r="F265" s="131">
        <v>0</v>
      </c>
      <c r="G265" s="104"/>
    </row>
    <row r="266" s="82" customFormat="1" ht="18.75" customHeight="1" spans="1:7">
      <c r="A266" s="98" t="s">
        <v>1645</v>
      </c>
      <c r="B266" s="131"/>
      <c r="C266" s="131"/>
      <c r="D266" s="131">
        <v>0</v>
      </c>
      <c r="E266" s="132"/>
      <c r="F266" s="131">
        <v>0</v>
      </c>
      <c r="G266" s="104"/>
    </row>
    <row r="267" s="82" customFormat="1" ht="18.75" customHeight="1" spans="1:7">
      <c r="A267" s="98" t="s">
        <v>1646</v>
      </c>
      <c r="B267" s="131"/>
      <c r="C267" s="131"/>
      <c r="D267" s="131">
        <v>0</v>
      </c>
      <c r="E267" s="132"/>
      <c r="F267" s="131">
        <v>0</v>
      </c>
      <c r="G267" s="104"/>
    </row>
    <row r="268" s="82" customFormat="1" ht="18.75" customHeight="1" spans="1:7">
      <c r="A268" s="136" t="s">
        <v>1647</v>
      </c>
      <c r="B268" s="131"/>
      <c r="C268" s="131"/>
      <c r="D268" s="131">
        <v>0</v>
      </c>
      <c r="E268" s="132"/>
      <c r="F268" s="131">
        <v>0</v>
      </c>
      <c r="G268" s="104"/>
    </row>
    <row r="269" s="82" customFormat="1" ht="18.75" customHeight="1" spans="1:7">
      <c r="A269" s="98" t="s">
        <v>918</v>
      </c>
      <c r="B269" s="131"/>
      <c r="C269" s="131"/>
      <c r="D269" s="131">
        <v>0</v>
      </c>
      <c r="E269" s="132"/>
      <c r="F269" s="131">
        <v>0</v>
      </c>
      <c r="G269" s="104"/>
    </row>
    <row r="270" s="82" customFormat="1" ht="18.75" customHeight="1" spans="1:7">
      <c r="A270" s="98" t="s">
        <v>964</v>
      </c>
      <c r="B270" s="131"/>
      <c r="C270" s="131"/>
      <c r="D270" s="131">
        <v>0</v>
      </c>
      <c r="E270" s="132"/>
      <c r="F270" s="131">
        <v>0</v>
      </c>
      <c r="G270" s="104"/>
    </row>
    <row r="271" s="82" customFormat="1" ht="18.75" customHeight="1" spans="1:7">
      <c r="A271" s="98" t="s">
        <v>822</v>
      </c>
      <c r="B271" s="131"/>
      <c r="C271" s="131"/>
      <c r="D271" s="131">
        <v>0</v>
      </c>
      <c r="E271" s="132"/>
      <c r="F271" s="131">
        <v>0</v>
      </c>
      <c r="G271" s="104"/>
    </row>
    <row r="272" s="82" customFormat="1" ht="18.75" customHeight="1" spans="1:7">
      <c r="A272" s="98" t="s">
        <v>1648</v>
      </c>
      <c r="B272" s="131"/>
      <c r="C272" s="131"/>
      <c r="D272" s="131">
        <v>0</v>
      </c>
      <c r="E272" s="132"/>
      <c r="F272" s="131">
        <v>0</v>
      </c>
      <c r="G272" s="104"/>
    </row>
    <row r="273" s="82" customFormat="1" ht="18.75" customHeight="1" spans="1:7">
      <c r="A273" s="98" t="s">
        <v>1649</v>
      </c>
      <c r="B273" s="131"/>
      <c r="C273" s="131"/>
      <c r="D273" s="131">
        <v>0</v>
      </c>
      <c r="E273" s="132"/>
      <c r="F273" s="131">
        <v>0</v>
      </c>
      <c r="G273" s="104"/>
    </row>
    <row r="274" s="82" customFormat="1" ht="18.75" customHeight="1" spans="1:7">
      <c r="A274" s="98" t="s">
        <v>1650</v>
      </c>
      <c r="B274" s="131"/>
      <c r="C274" s="131"/>
      <c r="D274" s="131">
        <v>0</v>
      </c>
      <c r="E274" s="132"/>
      <c r="F274" s="131">
        <v>0</v>
      </c>
      <c r="G274" s="104"/>
    </row>
    <row r="275" s="82" customFormat="1" ht="18.75" customHeight="1" spans="1:7">
      <c r="A275" s="141" t="s">
        <v>1651</v>
      </c>
      <c r="B275" s="139">
        <v>220254</v>
      </c>
      <c r="C275" s="139">
        <v>321504</v>
      </c>
      <c r="D275" s="139">
        <v>318950</v>
      </c>
      <c r="E275" s="132">
        <f t="shared" ref="E275:E283" si="9">D275/C275</f>
        <v>0.992056086393948</v>
      </c>
      <c r="F275" s="139">
        <v>355091</v>
      </c>
      <c r="G275" s="104">
        <f t="shared" ref="G274:G283" si="10">(D275-F275)/F275</f>
        <v>-0.101779543835242</v>
      </c>
    </row>
    <row r="276" s="82" customFormat="1" ht="18.75" customHeight="1" spans="1:7">
      <c r="A276" s="141"/>
      <c r="B276" s="142"/>
      <c r="C276" s="142"/>
      <c r="D276" s="142"/>
      <c r="E276" s="132"/>
      <c r="F276" s="142"/>
      <c r="G276" s="104"/>
    </row>
    <row r="277" s="82" customFormat="1" ht="18.75" customHeight="1" spans="1:7">
      <c r="A277" s="141" t="s">
        <v>1652</v>
      </c>
      <c r="B277" s="142"/>
      <c r="C277" s="142">
        <v>0</v>
      </c>
      <c r="D277" s="142">
        <v>0</v>
      </c>
      <c r="E277" s="132"/>
      <c r="F277" s="142">
        <v>4080</v>
      </c>
      <c r="G277" s="104">
        <f t="shared" si="10"/>
        <v>-1</v>
      </c>
    </row>
    <row r="278" s="82" customFormat="1" ht="18.75" customHeight="1" spans="1:7">
      <c r="A278" s="143" t="s">
        <v>1653</v>
      </c>
      <c r="B278" s="142"/>
      <c r="C278" s="142"/>
      <c r="D278" s="142"/>
      <c r="E278" s="132"/>
      <c r="F278" s="142"/>
      <c r="G278" s="104"/>
    </row>
    <row r="279" s="82" customFormat="1" ht="18.75" customHeight="1" spans="1:7">
      <c r="A279" s="143" t="s">
        <v>1654</v>
      </c>
      <c r="B279" s="142"/>
      <c r="C279" s="142"/>
      <c r="D279" s="142">
        <v>62</v>
      </c>
      <c r="E279" s="132"/>
      <c r="F279" s="142">
        <v>68</v>
      </c>
      <c r="G279" s="104">
        <f t="shared" si="10"/>
        <v>-0.0882352941176471</v>
      </c>
    </row>
    <row r="280" s="82" customFormat="1" ht="18.75" customHeight="1" spans="1:7">
      <c r="A280" s="143" t="s">
        <v>1655</v>
      </c>
      <c r="B280" s="142">
        <v>70000</v>
      </c>
      <c r="C280" s="142">
        <v>70000</v>
      </c>
      <c r="D280" s="142">
        <v>1090</v>
      </c>
      <c r="E280" s="132"/>
      <c r="F280" s="142">
        <v>1850</v>
      </c>
      <c r="G280" s="104">
        <f t="shared" si="10"/>
        <v>-0.410810810810811</v>
      </c>
    </row>
    <row r="281" s="82" customFormat="1" ht="18.75" customHeight="1" spans="1:7">
      <c r="A281" s="143" t="s">
        <v>1656</v>
      </c>
      <c r="B281" s="142"/>
      <c r="C281" s="142"/>
      <c r="D281" s="142"/>
      <c r="E281" s="132"/>
      <c r="F281" s="142"/>
      <c r="G281" s="104"/>
    </row>
    <row r="282" s="82" customFormat="1" ht="18.75" customHeight="1" spans="1:7">
      <c r="A282" s="144" t="s">
        <v>1135</v>
      </c>
      <c r="B282" s="142"/>
      <c r="C282" s="142"/>
      <c r="D282" s="142">
        <v>2554</v>
      </c>
      <c r="E282" s="132"/>
      <c r="F282" s="142">
        <v>23235</v>
      </c>
      <c r="G282" s="104">
        <f t="shared" si="10"/>
        <v>-0.890079621261029</v>
      </c>
    </row>
    <row r="283" s="82" customFormat="1" ht="18.75" customHeight="1" spans="1:7">
      <c r="A283" s="145" t="s">
        <v>1657</v>
      </c>
      <c r="B283" s="146">
        <f t="shared" ref="B283:D283" si="11">SUM(B275:B282)</f>
        <v>290254</v>
      </c>
      <c r="C283" s="146">
        <f t="shared" si="11"/>
        <v>391504</v>
      </c>
      <c r="D283" s="146">
        <f t="shared" si="11"/>
        <v>322656</v>
      </c>
      <c r="E283" s="132">
        <f t="shared" si="9"/>
        <v>0.824144836323511</v>
      </c>
      <c r="F283" s="146">
        <f>SUM(F275:F282)</f>
        <v>384324</v>
      </c>
      <c r="G283" s="104">
        <f t="shared" si="10"/>
        <v>-0.160458363256003</v>
      </c>
    </row>
    <row r="284" ht="15" spans="5:7">
      <c r="E284" s="147"/>
      <c r="G284" s="148"/>
    </row>
    <row r="285" ht="15" spans="5:7">
      <c r="E285" s="147"/>
      <c r="G285" s="148"/>
    </row>
    <row r="286" ht="15" spans="5:7">
      <c r="E286" s="147"/>
      <c r="G286" s="148"/>
    </row>
    <row r="287" ht="15" spans="5:7">
      <c r="E287" s="147"/>
      <c r="G287" s="148"/>
    </row>
    <row r="288" ht="15" spans="5:7">
      <c r="E288" s="147"/>
      <c r="G288" s="148"/>
    </row>
    <row r="289" ht="15" spans="5:7">
      <c r="E289" s="147"/>
      <c r="G289" s="148"/>
    </row>
    <row r="290" ht="15" spans="5:7">
      <c r="E290" s="147"/>
      <c r="G290" s="148"/>
    </row>
    <row r="291" ht="15" spans="5:7">
      <c r="E291" s="147"/>
      <c r="G291" s="148"/>
    </row>
    <row r="292" ht="15" spans="5:7">
      <c r="E292" s="147"/>
      <c r="G292" s="148"/>
    </row>
    <row r="293" ht="15" spans="5:7">
      <c r="E293" s="147"/>
      <c r="G293" s="148"/>
    </row>
    <row r="294" ht="15" spans="5:7">
      <c r="E294" s="147"/>
      <c r="G294" s="148"/>
    </row>
    <row r="295" ht="15" spans="5:7">
      <c r="E295" s="147"/>
      <c r="G295" s="148"/>
    </row>
    <row r="296" ht="15" spans="5:7">
      <c r="E296" s="147"/>
      <c r="G296" s="148"/>
    </row>
    <row r="297" ht="15" spans="5:7">
      <c r="E297" s="147"/>
      <c r="G297" s="148"/>
    </row>
    <row r="298" ht="15" spans="5:7">
      <c r="E298" s="147"/>
      <c r="G298" s="148"/>
    </row>
    <row r="299" ht="15" spans="5:7">
      <c r="E299" s="147"/>
      <c r="G299" s="148"/>
    </row>
    <row r="300" ht="15" spans="5:7">
      <c r="E300" s="147"/>
      <c r="G300" s="148"/>
    </row>
    <row r="301" ht="13.5" spans="5:7">
      <c r="E301" s="147"/>
      <c r="G301" s="149"/>
    </row>
    <row r="302" ht="13.5" spans="5:7">
      <c r="E302" s="147"/>
      <c r="G302" s="149"/>
    </row>
    <row r="303" ht="13.5" spans="5:7">
      <c r="E303" s="147"/>
      <c r="G303" s="149"/>
    </row>
    <row r="304" ht="13.5" spans="5:7">
      <c r="E304" s="147"/>
      <c r="G304" s="149"/>
    </row>
    <row r="305" ht="13.5" spans="5:7">
      <c r="E305" s="147"/>
      <c r="G305" s="149"/>
    </row>
    <row r="306" ht="13.5" spans="5:7">
      <c r="E306" s="147"/>
      <c r="G306" s="149"/>
    </row>
    <row r="307" ht="13.5" spans="5:7">
      <c r="E307" s="147"/>
      <c r="G307" s="149"/>
    </row>
    <row r="308" ht="13.5" spans="5:7">
      <c r="E308" s="147"/>
      <c r="G308" s="149"/>
    </row>
    <row r="309" ht="13.5" spans="5:7">
      <c r="E309" s="147"/>
      <c r="G309" s="149"/>
    </row>
    <row r="310" ht="13.5" spans="5:7">
      <c r="E310" s="147"/>
      <c r="G310" s="149"/>
    </row>
    <row r="311" ht="13.5" spans="5:7">
      <c r="E311" s="147"/>
      <c r="G311" s="149"/>
    </row>
    <row r="312" ht="13.5" spans="5:7">
      <c r="E312" s="147"/>
      <c r="G312" s="149"/>
    </row>
    <row r="313" ht="13.5" spans="5:7">
      <c r="E313" s="147"/>
      <c r="G313" s="149"/>
    </row>
    <row r="314" ht="13.5" spans="5:7">
      <c r="E314" s="147"/>
      <c r="G314" s="149"/>
    </row>
    <row r="315" ht="13.5" spans="5:7">
      <c r="E315" s="147"/>
      <c r="G315" s="149"/>
    </row>
    <row r="316" ht="13.5" spans="5:7">
      <c r="E316" s="147"/>
      <c r="G316" s="149"/>
    </row>
    <row r="317" ht="13.5" spans="5:7">
      <c r="E317" s="147"/>
      <c r="G317" s="149"/>
    </row>
    <row r="318" ht="13.5" spans="5:7">
      <c r="E318" s="147"/>
      <c r="G318" s="149"/>
    </row>
    <row r="319" ht="13.5" spans="5:7">
      <c r="E319" s="147"/>
      <c r="G319" s="149"/>
    </row>
    <row r="320" ht="13.5" spans="5:7">
      <c r="E320" s="147"/>
      <c r="G320" s="149"/>
    </row>
    <row r="321" ht="13.5" spans="5:7">
      <c r="E321" s="147"/>
      <c r="G321" s="149"/>
    </row>
    <row r="322" ht="13.5" spans="5:7">
      <c r="E322" s="147"/>
      <c r="G322" s="149"/>
    </row>
    <row r="323" ht="13.5" spans="5:7">
      <c r="E323" s="147"/>
      <c r="G323" s="149"/>
    </row>
    <row r="324" ht="13.5" spans="5:7">
      <c r="E324" s="147"/>
      <c r="G324" s="149"/>
    </row>
    <row r="325" ht="13.5" spans="5:7">
      <c r="E325" s="147"/>
      <c r="G325" s="149"/>
    </row>
    <row r="326" ht="13.5" spans="5:7">
      <c r="E326" s="147"/>
      <c r="G326" s="149"/>
    </row>
    <row r="327" ht="13.5" spans="5:7">
      <c r="E327" s="147"/>
      <c r="G327" s="149"/>
    </row>
    <row r="328" ht="13.5" spans="5:7">
      <c r="E328" s="147"/>
      <c r="G328" s="149"/>
    </row>
    <row r="329" ht="13.5" spans="5:7">
      <c r="E329" s="147"/>
      <c r="G329" s="149"/>
    </row>
    <row r="330" ht="13.5" spans="5:7">
      <c r="E330" s="147"/>
      <c r="G330" s="149"/>
    </row>
    <row r="331" ht="13.5" spans="5:7">
      <c r="E331" s="147"/>
      <c r="G331" s="149"/>
    </row>
    <row r="332" ht="13.5" spans="5:7">
      <c r="E332" s="147"/>
      <c r="G332" s="149"/>
    </row>
    <row r="333" ht="13.5" spans="5:7">
      <c r="E333" s="147"/>
      <c r="G333" s="149"/>
    </row>
    <row r="334" ht="13.5" spans="5:7">
      <c r="E334" s="147"/>
      <c r="G334" s="149"/>
    </row>
    <row r="335" ht="13.5" spans="5:7">
      <c r="E335" s="147"/>
      <c r="G335" s="149"/>
    </row>
    <row r="336" ht="13.5" spans="5:7">
      <c r="E336" s="147"/>
      <c r="G336" s="149"/>
    </row>
    <row r="337" ht="13.5" spans="5:7">
      <c r="E337" s="147"/>
      <c r="G337" s="149"/>
    </row>
    <row r="338" ht="13.5" spans="5:7">
      <c r="E338" s="147"/>
      <c r="G338" s="149"/>
    </row>
    <row r="339" ht="13.5" spans="5:7">
      <c r="E339" s="147"/>
      <c r="G339" s="149"/>
    </row>
    <row r="340" ht="13.5" spans="5:7">
      <c r="E340" s="147"/>
      <c r="G340" s="149"/>
    </row>
    <row r="341" ht="13.5" spans="5:7">
      <c r="E341" s="147"/>
      <c r="G341" s="149"/>
    </row>
    <row r="342" ht="13.5" spans="5:7">
      <c r="E342" s="147"/>
      <c r="G342" s="149"/>
    </row>
    <row r="343" ht="13.5" spans="5:7">
      <c r="E343" s="147"/>
      <c r="G343" s="149"/>
    </row>
    <row r="344" ht="13.5" spans="5:7">
      <c r="E344" s="147"/>
      <c r="G344" s="149"/>
    </row>
    <row r="345" ht="13.5" spans="5:7">
      <c r="E345" s="147"/>
      <c r="G345" s="149"/>
    </row>
    <row r="346" ht="13.5" spans="5:7">
      <c r="E346" s="147"/>
      <c r="G346" s="149"/>
    </row>
    <row r="347" ht="13.5" spans="5:7">
      <c r="E347" s="147"/>
      <c r="G347" s="149"/>
    </row>
    <row r="348" ht="13.5" spans="5:7">
      <c r="E348" s="147"/>
      <c r="G348" s="149"/>
    </row>
    <row r="349" ht="13.5" spans="5:7">
      <c r="E349" s="147"/>
      <c r="G349" s="149"/>
    </row>
    <row r="350" ht="13.5" spans="5:7">
      <c r="E350" s="147"/>
      <c r="G350" s="149"/>
    </row>
    <row r="351" ht="13.5" spans="5:7">
      <c r="E351" s="147"/>
      <c r="G351" s="149"/>
    </row>
    <row r="352" ht="13.5" spans="5:7">
      <c r="E352" s="147"/>
      <c r="G352" s="149"/>
    </row>
    <row r="353" ht="13.5" spans="5:7">
      <c r="E353" s="147"/>
      <c r="G353" s="149"/>
    </row>
    <row r="354" ht="13.5" spans="5:7">
      <c r="E354" s="147"/>
      <c r="G354" s="149"/>
    </row>
    <row r="355" spans="5:7">
      <c r="E355" s="149"/>
      <c r="G355" s="149"/>
    </row>
    <row r="356" spans="5:7">
      <c r="E356" s="149"/>
      <c r="G356" s="149"/>
    </row>
    <row r="357" spans="5:7">
      <c r="E357" s="149"/>
      <c r="G357" s="149"/>
    </row>
    <row r="358" spans="5:7">
      <c r="E358" s="149"/>
      <c r="G358" s="149"/>
    </row>
  </sheetData>
  <mergeCells count="1">
    <mergeCell ref="A2:G2"/>
  </mergeCells>
  <printOptions horizontalCentered="1"/>
  <pageMargins left="0.49" right="0.32" top="0.354330708661417" bottom="0.31496062992126" header="0.31496062992126" footer="0.31496062992126"/>
  <pageSetup paperSize="9" scale="65"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V275"/>
  <sheetViews>
    <sheetView showGridLines="0" showZeros="0" topLeftCell="A251" workbookViewId="0">
      <selection activeCell="D19" sqref="D19"/>
    </sheetView>
  </sheetViews>
  <sheetFormatPr defaultColWidth="9" defaultRowHeight="11.25"/>
  <cols>
    <col min="1" max="1" width="16.6666666666667" customWidth="1"/>
    <col min="2" max="2" width="73.1666666666667" customWidth="1"/>
    <col min="3" max="6" width="18.5" style="1" customWidth="1"/>
    <col min="7" max="7" width="13.1666666666667" style="1" hidden="1" customWidth="1"/>
    <col min="8" max="8" width="18.5" style="83" customWidth="1"/>
    <col min="9" max="10" width="12" customWidth="1"/>
    <col min="11" max="15" width="8.5" customWidth="1"/>
    <col min="16" max="48" width="12" customWidth="1"/>
  </cols>
  <sheetData>
    <row r="1" ht="19.5" customHeight="1" spans="2:2">
      <c r="B1" s="2" t="s">
        <v>1658</v>
      </c>
    </row>
    <row r="2" ht="39.75" customHeight="1" spans="2:48">
      <c r="B2" s="124" t="s">
        <v>1659</v>
      </c>
      <c r="C2" s="125"/>
      <c r="D2" s="125"/>
      <c r="E2" s="125"/>
      <c r="F2" s="125"/>
      <c r="G2" s="125"/>
      <c r="H2" s="125"/>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row>
    <row r="3" ht="28.5" customHeight="1" spans="2:48">
      <c r="B3" s="126"/>
      <c r="C3" s="126"/>
      <c r="D3" s="126"/>
      <c r="E3" s="126"/>
      <c r="F3" s="127"/>
      <c r="G3" s="127"/>
      <c r="H3" s="90" t="s">
        <v>43</v>
      </c>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3"/>
      <c r="AO3" s="133"/>
      <c r="AP3" s="133"/>
      <c r="AQ3" s="133"/>
      <c r="AR3" s="133"/>
      <c r="AS3" s="133"/>
      <c r="AT3" s="133"/>
      <c r="AU3" s="133"/>
      <c r="AV3" s="133"/>
    </row>
    <row r="4" ht="36" customHeight="1" spans="1:48">
      <c r="A4" s="66" t="s">
        <v>99</v>
      </c>
      <c r="B4" s="128" t="s">
        <v>1417</v>
      </c>
      <c r="C4" s="92" t="s">
        <v>45</v>
      </c>
      <c r="D4" s="93" t="s">
        <v>46</v>
      </c>
      <c r="E4" s="94" t="s">
        <v>47</v>
      </c>
      <c r="F4" s="95" t="s">
        <v>48</v>
      </c>
      <c r="G4" s="96" t="s">
        <v>49</v>
      </c>
      <c r="H4" s="97" t="s">
        <v>50</v>
      </c>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c r="AH4" s="133"/>
      <c r="AI4" s="133"/>
      <c r="AJ4" s="133"/>
      <c r="AK4" s="133"/>
      <c r="AL4" s="133"/>
      <c r="AM4" s="133"/>
      <c r="AN4" s="133"/>
      <c r="AO4" s="133"/>
      <c r="AP4" s="133"/>
      <c r="AQ4" s="133"/>
      <c r="AR4" s="133"/>
      <c r="AS4" s="133"/>
      <c r="AT4" s="133"/>
      <c r="AU4" s="133"/>
      <c r="AV4" s="135"/>
    </row>
    <row r="5" s="82" customFormat="1" ht="22.5" customHeight="1" spans="1:48">
      <c r="A5" s="129">
        <v>206</v>
      </c>
      <c r="B5" s="99" t="s">
        <v>382</v>
      </c>
      <c r="C5" s="130"/>
      <c r="D5" s="130"/>
      <c r="E5" s="131">
        <v>0</v>
      </c>
      <c r="F5" s="132"/>
      <c r="G5" s="131">
        <v>0</v>
      </c>
      <c r="H5" s="104"/>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134"/>
      <c r="AO5" s="134"/>
      <c r="AP5" s="134"/>
      <c r="AQ5" s="134"/>
      <c r="AR5" s="134"/>
      <c r="AS5" s="134"/>
      <c r="AT5" s="134"/>
      <c r="AU5" s="134"/>
      <c r="AV5" s="134"/>
    </row>
    <row r="6" s="82" customFormat="1" ht="22.5" customHeight="1" spans="1:48">
      <c r="A6" s="129">
        <v>20610</v>
      </c>
      <c r="B6" s="99" t="s">
        <v>1418</v>
      </c>
      <c r="C6" s="130"/>
      <c r="D6" s="130"/>
      <c r="E6" s="131">
        <v>0</v>
      </c>
      <c r="F6" s="132"/>
      <c r="G6" s="131">
        <v>0</v>
      </c>
      <c r="H6" s="104"/>
      <c r="I6" s="134"/>
      <c r="J6" s="134"/>
      <c r="K6" s="134"/>
      <c r="L6" s="134"/>
      <c r="M6" s="134"/>
      <c r="N6" s="134"/>
      <c r="O6" s="134"/>
      <c r="P6" s="134"/>
      <c r="Q6" s="134"/>
      <c r="R6" s="134"/>
      <c r="S6" s="134"/>
      <c r="T6" s="134"/>
      <c r="U6" s="134"/>
      <c r="V6" s="134"/>
      <c r="W6" s="134"/>
      <c r="X6" s="134"/>
      <c r="Y6" s="134"/>
      <c r="Z6" s="134"/>
      <c r="AA6" s="134"/>
      <c r="AB6" s="134"/>
      <c r="AC6" s="134"/>
      <c r="AD6" s="134"/>
      <c r="AE6" s="134"/>
      <c r="AF6" s="134"/>
      <c r="AG6" s="134"/>
      <c r="AH6" s="134"/>
      <c r="AI6" s="134"/>
      <c r="AJ6" s="134"/>
      <c r="AK6" s="134"/>
      <c r="AL6" s="134"/>
      <c r="AM6" s="134"/>
      <c r="AN6" s="134"/>
      <c r="AO6" s="134"/>
      <c r="AP6" s="134"/>
      <c r="AQ6" s="134"/>
      <c r="AR6" s="134"/>
      <c r="AS6" s="134"/>
      <c r="AT6" s="134"/>
      <c r="AU6" s="134"/>
      <c r="AV6" s="134"/>
    </row>
    <row r="7" s="82" customFormat="1" ht="22.5" customHeight="1" spans="1:8">
      <c r="A7" s="129">
        <v>2061001</v>
      </c>
      <c r="B7" s="105" t="s">
        <v>1419</v>
      </c>
      <c r="C7" s="130"/>
      <c r="D7" s="130"/>
      <c r="E7" s="131">
        <v>0</v>
      </c>
      <c r="F7" s="132"/>
      <c r="G7" s="131">
        <v>0</v>
      </c>
      <c r="H7" s="104"/>
    </row>
    <row r="8" s="82" customFormat="1" ht="22.5" customHeight="1" spans="1:8">
      <c r="A8" s="129">
        <v>2061002</v>
      </c>
      <c r="B8" s="105" t="s">
        <v>1420</v>
      </c>
      <c r="C8" s="130"/>
      <c r="D8" s="130"/>
      <c r="E8" s="131">
        <v>0</v>
      </c>
      <c r="F8" s="132"/>
      <c r="G8" s="131">
        <v>0</v>
      </c>
      <c r="H8" s="104"/>
    </row>
    <row r="9" s="82" customFormat="1" ht="22.5" customHeight="1" spans="1:8">
      <c r="A9" s="129">
        <v>2061003</v>
      </c>
      <c r="B9" s="105" t="s">
        <v>1421</v>
      </c>
      <c r="C9" s="130"/>
      <c r="D9" s="130"/>
      <c r="E9" s="131">
        <v>0</v>
      </c>
      <c r="F9" s="132"/>
      <c r="G9" s="131">
        <v>0</v>
      </c>
      <c r="H9" s="104"/>
    </row>
    <row r="10" s="82" customFormat="1" ht="22.5" customHeight="1" spans="1:8">
      <c r="A10" s="129">
        <v>2061004</v>
      </c>
      <c r="B10" s="105" t="s">
        <v>1422</v>
      </c>
      <c r="C10" s="130"/>
      <c r="D10" s="130"/>
      <c r="E10" s="131">
        <v>0</v>
      </c>
      <c r="F10" s="132"/>
      <c r="G10" s="131">
        <v>0</v>
      </c>
      <c r="H10" s="104"/>
    </row>
    <row r="11" s="82" customFormat="1" ht="22.5" customHeight="1" spans="1:8">
      <c r="A11" s="129">
        <v>2061005</v>
      </c>
      <c r="B11" s="105" t="s">
        <v>1423</v>
      </c>
      <c r="C11" s="131"/>
      <c r="D11" s="131"/>
      <c r="E11" s="131">
        <v>0</v>
      </c>
      <c r="F11" s="132"/>
      <c r="G11" s="131">
        <v>0</v>
      </c>
      <c r="H11" s="104"/>
    </row>
    <row r="12" s="82" customFormat="1" ht="22.5" customHeight="1" spans="1:8">
      <c r="A12" s="129">
        <v>2061099</v>
      </c>
      <c r="B12" s="105" t="s">
        <v>1424</v>
      </c>
      <c r="C12" s="131"/>
      <c r="D12" s="131"/>
      <c r="E12" s="131">
        <v>0</v>
      </c>
      <c r="F12" s="132"/>
      <c r="G12" s="131">
        <v>0</v>
      </c>
      <c r="H12" s="104"/>
    </row>
    <row r="13" s="82" customFormat="1" ht="22.5" customHeight="1" spans="1:8">
      <c r="A13" s="129">
        <v>207</v>
      </c>
      <c r="B13" s="99" t="s">
        <v>431</v>
      </c>
      <c r="C13" s="131"/>
      <c r="D13" s="131">
        <v>32</v>
      </c>
      <c r="E13" s="131">
        <v>16</v>
      </c>
      <c r="F13" s="132">
        <f t="shared" ref="F13:F71" si="0">E13/D13</f>
        <v>0.5</v>
      </c>
      <c r="G13" s="131">
        <v>0</v>
      </c>
      <c r="H13" s="104"/>
    </row>
    <row r="14" s="82" customFormat="1" ht="22.5" customHeight="1" spans="1:8">
      <c r="A14" s="129">
        <v>20707</v>
      </c>
      <c r="B14" s="99" t="s">
        <v>1425</v>
      </c>
      <c r="C14" s="131"/>
      <c r="D14" s="131">
        <v>32</v>
      </c>
      <c r="E14" s="131">
        <v>16</v>
      </c>
      <c r="F14" s="132">
        <f t="shared" si="0"/>
        <v>0.5</v>
      </c>
      <c r="G14" s="131">
        <v>0</v>
      </c>
      <c r="H14" s="104"/>
    </row>
    <row r="15" s="82" customFormat="1" ht="22.5" customHeight="1" spans="1:8">
      <c r="A15" s="129">
        <v>2070701</v>
      </c>
      <c r="B15" s="105" t="s">
        <v>1426</v>
      </c>
      <c r="C15" s="131"/>
      <c r="D15" s="131"/>
      <c r="E15" s="131">
        <v>3</v>
      </c>
      <c r="F15" s="132"/>
      <c r="G15" s="131">
        <v>0</v>
      </c>
      <c r="H15" s="104"/>
    </row>
    <row r="16" s="82" customFormat="1" ht="22.5" customHeight="1" spans="1:8">
      <c r="A16" s="129">
        <v>2070702</v>
      </c>
      <c r="B16" s="105" t="s">
        <v>1427</v>
      </c>
      <c r="C16" s="131"/>
      <c r="D16" s="131"/>
      <c r="E16" s="131">
        <v>0</v>
      </c>
      <c r="F16" s="132"/>
      <c r="G16" s="131">
        <v>0</v>
      </c>
      <c r="H16" s="104"/>
    </row>
    <row r="17" s="82" customFormat="1" ht="22.5" customHeight="1" spans="1:8">
      <c r="A17" s="129">
        <v>2070703</v>
      </c>
      <c r="B17" s="105" t="s">
        <v>1428</v>
      </c>
      <c r="C17" s="131"/>
      <c r="D17" s="131"/>
      <c r="E17" s="131">
        <v>0</v>
      </c>
      <c r="F17" s="132"/>
      <c r="G17" s="131">
        <v>0</v>
      </c>
      <c r="H17" s="104"/>
    </row>
    <row r="18" s="82" customFormat="1" ht="22.5" customHeight="1" spans="1:8">
      <c r="A18" s="129">
        <v>2070704</v>
      </c>
      <c r="B18" s="105" t="s">
        <v>1429</v>
      </c>
      <c r="C18" s="131"/>
      <c r="D18" s="131"/>
      <c r="E18" s="131">
        <v>0</v>
      </c>
      <c r="F18" s="132"/>
      <c r="G18" s="131">
        <v>0</v>
      </c>
      <c r="H18" s="104"/>
    </row>
    <row r="19" s="82" customFormat="1" ht="22.5" customHeight="1" spans="1:8">
      <c r="A19" s="129">
        <v>2070799</v>
      </c>
      <c r="B19" s="105" t="s">
        <v>1430</v>
      </c>
      <c r="C19" s="131"/>
      <c r="D19" s="131"/>
      <c r="E19" s="131">
        <v>13</v>
      </c>
      <c r="F19" s="132"/>
      <c r="G19" s="131">
        <v>5</v>
      </c>
      <c r="H19" s="104">
        <f t="shared" ref="H19:H71" si="1">(E19-G19)/G19</f>
        <v>1.6</v>
      </c>
    </row>
    <row r="20" s="82" customFormat="1" ht="22.5" customHeight="1" spans="1:8">
      <c r="A20" s="129">
        <v>20709</v>
      </c>
      <c r="B20" s="99" t="s">
        <v>1431</v>
      </c>
      <c r="C20" s="131"/>
      <c r="D20" s="131"/>
      <c r="E20" s="131">
        <v>0</v>
      </c>
      <c r="F20" s="132"/>
      <c r="G20" s="131">
        <v>0</v>
      </c>
      <c r="H20" s="104"/>
    </row>
    <row r="21" s="82" customFormat="1" ht="22.5" customHeight="1" spans="1:8">
      <c r="A21" s="129">
        <v>2070901</v>
      </c>
      <c r="B21" s="105" t="s">
        <v>1432</v>
      </c>
      <c r="C21" s="131"/>
      <c r="D21" s="131"/>
      <c r="E21" s="131">
        <v>0</v>
      </c>
      <c r="F21" s="132"/>
      <c r="G21" s="131">
        <v>0</v>
      </c>
      <c r="H21" s="104"/>
    </row>
    <row r="22" s="82" customFormat="1" ht="22.5" customHeight="1" spans="1:8">
      <c r="A22" s="129">
        <v>2070902</v>
      </c>
      <c r="B22" s="105" t="s">
        <v>1433</v>
      </c>
      <c r="C22" s="131"/>
      <c r="D22" s="131"/>
      <c r="E22" s="131">
        <v>0</v>
      </c>
      <c r="F22" s="132"/>
      <c r="G22" s="131">
        <v>0</v>
      </c>
      <c r="H22" s="104"/>
    </row>
    <row r="23" s="82" customFormat="1" ht="22.5" customHeight="1" spans="1:8">
      <c r="A23" s="129">
        <v>2070903</v>
      </c>
      <c r="B23" s="105" t="s">
        <v>1434</v>
      </c>
      <c r="C23" s="131"/>
      <c r="D23" s="131"/>
      <c r="E23" s="131">
        <v>0</v>
      </c>
      <c r="F23" s="132"/>
      <c r="G23" s="131">
        <v>0</v>
      </c>
      <c r="H23" s="104"/>
    </row>
    <row r="24" s="82" customFormat="1" ht="22.5" customHeight="1" spans="1:8">
      <c r="A24" s="129">
        <v>2070904</v>
      </c>
      <c r="B24" s="105" t="s">
        <v>1435</v>
      </c>
      <c r="C24" s="131"/>
      <c r="D24" s="131"/>
      <c r="E24" s="131">
        <v>0</v>
      </c>
      <c r="F24" s="132"/>
      <c r="G24" s="131">
        <v>0</v>
      </c>
      <c r="H24" s="104"/>
    </row>
    <row r="25" s="82" customFormat="1" ht="22.5" customHeight="1" spans="1:8">
      <c r="A25" s="129">
        <v>2070999</v>
      </c>
      <c r="B25" s="105" t="s">
        <v>1436</v>
      </c>
      <c r="C25" s="131"/>
      <c r="D25" s="131"/>
      <c r="E25" s="131">
        <v>0</v>
      </c>
      <c r="F25" s="132"/>
      <c r="G25" s="131">
        <v>0</v>
      </c>
      <c r="H25" s="104"/>
    </row>
    <row r="26" s="82" customFormat="1" ht="22.5" customHeight="1" spans="1:8">
      <c r="A26" s="129">
        <v>20710</v>
      </c>
      <c r="B26" s="99" t="s">
        <v>1437</v>
      </c>
      <c r="C26" s="131"/>
      <c r="D26" s="131"/>
      <c r="E26" s="131">
        <v>0</v>
      </c>
      <c r="F26" s="132"/>
      <c r="G26" s="131">
        <v>0</v>
      </c>
      <c r="H26" s="104"/>
    </row>
    <row r="27" s="82" customFormat="1" ht="22.5" customHeight="1" spans="1:8">
      <c r="A27" s="129">
        <v>2071001</v>
      </c>
      <c r="B27" s="105" t="s">
        <v>1438</v>
      </c>
      <c r="C27" s="131"/>
      <c r="D27" s="131"/>
      <c r="E27" s="131">
        <v>0</v>
      </c>
      <c r="F27" s="132"/>
      <c r="G27" s="131">
        <v>0</v>
      </c>
      <c r="H27" s="104"/>
    </row>
    <row r="28" s="82" customFormat="1" ht="22.5" customHeight="1" spans="1:8">
      <c r="A28" s="129">
        <v>2071099</v>
      </c>
      <c r="B28" s="105" t="s">
        <v>1439</v>
      </c>
      <c r="C28" s="131"/>
      <c r="D28" s="131"/>
      <c r="E28" s="131">
        <v>0</v>
      </c>
      <c r="F28" s="132"/>
      <c r="G28" s="131">
        <v>0</v>
      </c>
      <c r="H28" s="104"/>
    </row>
    <row r="29" s="82" customFormat="1" ht="22.5" customHeight="1" spans="1:8">
      <c r="A29" s="129">
        <v>208</v>
      </c>
      <c r="B29" s="99" t="s">
        <v>473</v>
      </c>
      <c r="C29" s="131"/>
      <c r="D29" s="131">
        <v>5610</v>
      </c>
      <c r="E29" s="131">
        <v>4409</v>
      </c>
      <c r="F29" s="132">
        <f t="shared" si="0"/>
        <v>0.785918003565062</v>
      </c>
      <c r="G29" s="131">
        <v>694</v>
      </c>
      <c r="H29" s="104">
        <f t="shared" si="1"/>
        <v>5.35302593659942</v>
      </c>
    </row>
    <row r="30" s="82" customFormat="1" ht="22.5" customHeight="1" spans="1:8">
      <c r="A30" s="129">
        <v>20822</v>
      </c>
      <c r="B30" s="99" t="s">
        <v>1440</v>
      </c>
      <c r="C30" s="131"/>
      <c r="D30" s="131">
        <v>5563</v>
      </c>
      <c r="E30" s="131">
        <v>4379</v>
      </c>
      <c r="F30" s="132">
        <f t="shared" si="0"/>
        <v>0.787165198633831</v>
      </c>
      <c r="G30" s="131">
        <v>694</v>
      </c>
      <c r="H30" s="104">
        <f t="shared" si="1"/>
        <v>5.30979827089337</v>
      </c>
    </row>
    <row r="31" s="82" customFormat="1" ht="22.5" customHeight="1" spans="1:8">
      <c r="A31" s="129">
        <v>2082201</v>
      </c>
      <c r="B31" s="105" t="s">
        <v>1441</v>
      </c>
      <c r="C31" s="131"/>
      <c r="D31" s="131"/>
      <c r="E31" s="131">
        <v>2994</v>
      </c>
      <c r="F31" s="132"/>
      <c r="G31" s="131">
        <v>694</v>
      </c>
      <c r="H31" s="104">
        <f t="shared" si="1"/>
        <v>3.31412103746398</v>
      </c>
    </row>
    <row r="32" s="82" customFormat="1" ht="22.5" customHeight="1" spans="1:8">
      <c r="A32" s="129">
        <v>2082202</v>
      </c>
      <c r="B32" s="105" t="s">
        <v>1442</v>
      </c>
      <c r="C32" s="131"/>
      <c r="D32" s="131"/>
      <c r="E32" s="131">
        <v>1385</v>
      </c>
      <c r="F32" s="132"/>
      <c r="G32" s="131">
        <v>0</v>
      </c>
      <c r="H32" s="104"/>
    </row>
    <row r="33" s="82" customFormat="1" ht="22.5" customHeight="1" spans="1:8">
      <c r="A33" s="129">
        <v>2082299</v>
      </c>
      <c r="B33" s="105" t="s">
        <v>1443</v>
      </c>
      <c r="C33" s="131"/>
      <c r="D33" s="131"/>
      <c r="E33" s="131"/>
      <c r="F33" s="132"/>
      <c r="G33" s="131">
        <v>0</v>
      </c>
      <c r="H33" s="104"/>
    </row>
    <row r="34" s="82" customFormat="1" ht="22.5" customHeight="1" spans="1:8">
      <c r="A34" s="129">
        <v>20823</v>
      </c>
      <c r="B34" s="99" t="s">
        <v>1444</v>
      </c>
      <c r="C34" s="131"/>
      <c r="D34" s="131">
        <v>47</v>
      </c>
      <c r="E34" s="131">
        <v>30</v>
      </c>
      <c r="F34" s="132">
        <f t="shared" si="0"/>
        <v>0.638297872340426</v>
      </c>
      <c r="G34" s="131">
        <v>0</v>
      </c>
      <c r="H34" s="104"/>
    </row>
    <row r="35" s="82" customFormat="1" ht="22.5" customHeight="1" spans="1:8">
      <c r="A35" s="129">
        <v>2082301</v>
      </c>
      <c r="B35" s="105" t="s">
        <v>1441</v>
      </c>
      <c r="C35" s="131"/>
      <c r="D35" s="131"/>
      <c r="E35" s="131">
        <v>0</v>
      </c>
      <c r="F35" s="132"/>
      <c r="G35" s="131">
        <v>0</v>
      </c>
      <c r="H35" s="104"/>
    </row>
    <row r="36" s="82" customFormat="1" ht="22.5" customHeight="1" spans="1:8">
      <c r="A36" s="129">
        <v>2082302</v>
      </c>
      <c r="B36" s="105" t="s">
        <v>1442</v>
      </c>
      <c r="C36" s="131"/>
      <c r="D36" s="131"/>
      <c r="E36" s="131">
        <v>30</v>
      </c>
      <c r="F36" s="132"/>
      <c r="G36" s="131">
        <v>0</v>
      </c>
      <c r="H36" s="104"/>
    </row>
    <row r="37" s="82" customFormat="1" ht="22.5" customHeight="1" spans="1:8">
      <c r="A37" s="129">
        <v>2082399</v>
      </c>
      <c r="B37" s="105" t="s">
        <v>1445</v>
      </c>
      <c r="C37" s="131"/>
      <c r="D37" s="131"/>
      <c r="E37" s="131">
        <v>0</v>
      </c>
      <c r="F37" s="132"/>
      <c r="G37" s="131">
        <v>0</v>
      </c>
      <c r="H37" s="104"/>
    </row>
    <row r="38" s="82" customFormat="1" ht="22.5" customHeight="1" spans="1:8">
      <c r="A38" s="129">
        <v>20829</v>
      </c>
      <c r="B38" s="99" t="s">
        <v>1446</v>
      </c>
      <c r="C38" s="131"/>
      <c r="D38" s="131"/>
      <c r="E38" s="131">
        <v>0</v>
      </c>
      <c r="F38" s="132"/>
      <c r="G38" s="131">
        <v>0</v>
      </c>
      <c r="H38" s="104"/>
    </row>
    <row r="39" s="82" customFormat="1" ht="22.5" customHeight="1" spans="1:8">
      <c r="A39" s="129">
        <v>2082901</v>
      </c>
      <c r="B39" s="105" t="s">
        <v>1442</v>
      </c>
      <c r="C39" s="131"/>
      <c r="D39" s="131"/>
      <c r="E39" s="131">
        <v>0</v>
      </c>
      <c r="F39" s="132"/>
      <c r="G39" s="131">
        <v>0</v>
      </c>
      <c r="H39" s="104"/>
    </row>
    <row r="40" s="82" customFormat="1" ht="22.5" customHeight="1" spans="1:8">
      <c r="A40" s="129">
        <v>2082999</v>
      </c>
      <c r="B40" s="105" t="s">
        <v>1447</v>
      </c>
      <c r="C40" s="131"/>
      <c r="D40" s="131"/>
      <c r="E40" s="131">
        <v>0</v>
      </c>
      <c r="F40" s="132"/>
      <c r="G40" s="131">
        <v>0</v>
      </c>
      <c r="H40" s="104"/>
    </row>
    <row r="41" s="82" customFormat="1" ht="22.5" customHeight="1" spans="1:8">
      <c r="A41" s="129">
        <v>211</v>
      </c>
      <c r="B41" s="99" t="s">
        <v>646</v>
      </c>
      <c r="C41" s="131"/>
      <c r="D41" s="131"/>
      <c r="E41" s="131">
        <v>0</v>
      </c>
      <c r="F41" s="132"/>
      <c r="G41" s="131">
        <v>0</v>
      </c>
      <c r="H41" s="104"/>
    </row>
    <row r="42" s="82" customFormat="1" ht="22.5" customHeight="1" spans="1:8">
      <c r="A42" s="129">
        <v>21160</v>
      </c>
      <c r="B42" s="99" t="s">
        <v>1448</v>
      </c>
      <c r="C42" s="131"/>
      <c r="D42" s="131"/>
      <c r="E42" s="131">
        <v>0</v>
      </c>
      <c r="F42" s="132"/>
      <c r="G42" s="131">
        <v>0</v>
      </c>
      <c r="H42" s="104"/>
    </row>
    <row r="43" s="82" customFormat="1" ht="22.5" customHeight="1" spans="1:8">
      <c r="A43" s="129">
        <v>2116001</v>
      </c>
      <c r="B43" s="105" t="s">
        <v>1449</v>
      </c>
      <c r="C43" s="131"/>
      <c r="D43" s="131"/>
      <c r="E43" s="131">
        <v>0</v>
      </c>
      <c r="F43" s="132"/>
      <c r="G43" s="131">
        <v>0</v>
      </c>
      <c r="H43" s="104"/>
    </row>
    <row r="44" s="82" customFormat="1" ht="22.5" customHeight="1" spans="1:8">
      <c r="A44" s="129">
        <v>2116002</v>
      </c>
      <c r="B44" s="105" t="s">
        <v>1450</v>
      </c>
      <c r="C44" s="131"/>
      <c r="D44" s="131"/>
      <c r="E44" s="131">
        <v>0</v>
      </c>
      <c r="F44" s="132"/>
      <c r="G44" s="131">
        <v>0</v>
      </c>
      <c r="H44" s="104"/>
    </row>
    <row r="45" s="82" customFormat="1" ht="22.5" customHeight="1" spans="1:8">
      <c r="A45" s="129">
        <v>2116003</v>
      </c>
      <c r="B45" s="105" t="s">
        <v>1451</v>
      </c>
      <c r="C45" s="131"/>
      <c r="D45" s="131"/>
      <c r="E45" s="131">
        <v>0</v>
      </c>
      <c r="F45" s="132"/>
      <c r="G45" s="131">
        <v>0</v>
      </c>
      <c r="H45" s="104"/>
    </row>
    <row r="46" s="82" customFormat="1" ht="22.5" customHeight="1" spans="1:8">
      <c r="A46" s="129">
        <v>2116099</v>
      </c>
      <c r="B46" s="105" t="s">
        <v>1452</v>
      </c>
      <c r="C46" s="131"/>
      <c r="D46" s="131"/>
      <c r="E46" s="131">
        <v>0</v>
      </c>
      <c r="F46" s="132"/>
      <c r="G46" s="131">
        <v>0</v>
      </c>
      <c r="H46" s="104"/>
    </row>
    <row r="47" s="82" customFormat="1" ht="22.5" customHeight="1" spans="1:8">
      <c r="A47" s="129">
        <v>21161</v>
      </c>
      <c r="B47" s="99" t="s">
        <v>1453</v>
      </c>
      <c r="C47" s="131"/>
      <c r="D47" s="131"/>
      <c r="E47" s="131">
        <v>0</v>
      </c>
      <c r="F47" s="132"/>
      <c r="G47" s="131">
        <v>0</v>
      </c>
      <c r="H47" s="104"/>
    </row>
    <row r="48" s="82" customFormat="1" ht="22.5" customHeight="1" spans="1:8">
      <c r="A48" s="129">
        <v>2116101</v>
      </c>
      <c r="B48" s="105" t="s">
        <v>1454</v>
      </c>
      <c r="C48" s="131"/>
      <c r="D48" s="131"/>
      <c r="E48" s="131">
        <v>0</v>
      </c>
      <c r="F48" s="132"/>
      <c r="G48" s="131">
        <v>0</v>
      </c>
      <c r="H48" s="104"/>
    </row>
    <row r="49" s="82" customFormat="1" ht="22.5" customHeight="1" spans="1:8">
      <c r="A49" s="129">
        <v>2116102</v>
      </c>
      <c r="B49" s="105" t="s">
        <v>1455</v>
      </c>
      <c r="C49" s="131"/>
      <c r="D49" s="131"/>
      <c r="E49" s="131">
        <v>0</v>
      </c>
      <c r="F49" s="132"/>
      <c r="G49" s="131">
        <v>0</v>
      </c>
      <c r="H49" s="104"/>
    </row>
    <row r="50" s="82" customFormat="1" ht="22.5" customHeight="1" spans="1:8">
      <c r="A50" s="129">
        <v>2116103</v>
      </c>
      <c r="B50" s="105" t="s">
        <v>1456</v>
      </c>
      <c r="C50" s="131"/>
      <c r="D50" s="131"/>
      <c r="E50" s="131">
        <v>0</v>
      </c>
      <c r="F50" s="132"/>
      <c r="G50" s="131">
        <v>0</v>
      </c>
      <c r="H50" s="104"/>
    </row>
    <row r="51" s="82" customFormat="1" ht="22.5" customHeight="1" spans="1:8">
      <c r="A51" s="129">
        <v>2116104</v>
      </c>
      <c r="B51" s="105" t="s">
        <v>1457</v>
      </c>
      <c r="C51" s="131"/>
      <c r="D51" s="131"/>
      <c r="E51" s="131">
        <v>0</v>
      </c>
      <c r="F51" s="132"/>
      <c r="G51" s="131">
        <v>0</v>
      </c>
      <c r="H51" s="104"/>
    </row>
    <row r="52" s="82" customFormat="1" ht="22.5" customHeight="1" spans="1:8">
      <c r="A52" s="129">
        <v>212</v>
      </c>
      <c r="B52" s="99" t="s">
        <v>719</v>
      </c>
      <c r="C52" s="131">
        <v>220254</v>
      </c>
      <c r="D52" s="131">
        <v>203994</v>
      </c>
      <c r="E52" s="131">
        <v>203620</v>
      </c>
      <c r="F52" s="132">
        <f>E52/D52</f>
        <v>0.998166612743512</v>
      </c>
      <c r="G52" s="131">
        <v>277165</v>
      </c>
      <c r="H52" s="104">
        <f>(E52-G52)/G52</f>
        <v>-0.265347356267927</v>
      </c>
    </row>
    <row r="53" s="82" customFormat="1" ht="22.5" customHeight="1" spans="1:8">
      <c r="A53" s="129">
        <v>21208</v>
      </c>
      <c r="B53" s="99" t="s">
        <v>1458</v>
      </c>
      <c r="C53" s="131">
        <v>212554</v>
      </c>
      <c r="D53" s="131">
        <v>194946</v>
      </c>
      <c r="E53" s="131">
        <v>194898</v>
      </c>
      <c r="F53" s="132">
        <f>E53/D53</f>
        <v>0.999753777969284</v>
      </c>
      <c r="G53" s="131">
        <v>270828</v>
      </c>
      <c r="H53" s="104">
        <f>(E53-G53)/G53</f>
        <v>-0.280362444060437</v>
      </c>
    </row>
    <row r="54" s="82" customFormat="1" ht="22.5" customHeight="1" spans="1:8">
      <c r="A54" s="129">
        <v>2120801</v>
      </c>
      <c r="B54" s="105" t="s">
        <v>1459</v>
      </c>
      <c r="C54" s="131"/>
      <c r="D54" s="131"/>
      <c r="E54" s="131">
        <v>194357</v>
      </c>
      <c r="F54" s="132"/>
      <c r="G54" s="131">
        <v>241888</v>
      </c>
      <c r="H54" s="104">
        <f t="shared" si="1"/>
        <v>-0.196500033073158</v>
      </c>
    </row>
    <row r="55" s="82" customFormat="1" ht="22.5" customHeight="1" spans="1:8">
      <c r="A55" s="129">
        <v>2120802</v>
      </c>
      <c r="B55" s="105" t="s">
        <v>1460</v>
      </c>
      <c r="C55" s="131"/>
      <c r="D55" s="131"/>
      <c r="E55" s="131">
        <v>85</v>
      </c>
      <c r="F55" s="132"/>
      <c r="G55" s="131">
        <v>2704</v>
      </c>
      <c r="H55" s="104">
        <f t="shared" si="1"/>
        <v>-0.968565088757396</v>
      </c>
    </row>
    <row r="56" s="82" customFormat="1" ht="22.5" customHeight="1" spans="1:8">
      <c r="A56" s="129">
        <v>2120803</v>
      </c>
      <c r="B56" s="105" t="s">
        <v>1461</v>
      </c>
      <c r="C56" s="131"/>
      <c r="D56" s="131"/>
      <c r="E56" s="131">
        <v>0</v>
      </c>
      <c r="F56" s="132"/>
      <c r="G56" s="131">
        <v>12427</v>
      </c>
      <c r="H56" s="104">
        <f t="shared" si="1"/>
        <v>-1</v>
      </c>
    </row>
    <row r="57" s="82" customFormat="1" ht="22.5" customHeight="1" spans="1:8">
      <c r="A57" s="129">
        <v>2120804</v>
      </c>
      <c r="B57" s="105" t="s">
        <v>1462</v>
      </c>
      <c r="C57" s="131"/>
      <c r="D57" s="131"/>
      <c r="E57" s="131">
        <v>0</v>
      </c>
      <c r="F57" s="132"/>
      <c r="G57" s="131">
        <v>12300</v>
      </c>
      <c r="H57" s="104">
        <f t="shared" si="1"/>
        <v>-1</v>
      </c>
    </row>
    <row r="58" ht="22.5" customHeight="1" spans="1:8">
      <c r="A58" s="129">
        <v>2120805</v>
      </c>
      <c r="B58" s="105" t="s">
        <v>1463</v>
      </c>
      <c r="C58" s="131"/>
      <c r="D58" s="131"/>
      <c r="E58" s="131">
        <v>0</v>
      </c>
      <c r="F58" s="132"/>
      <c r="G58" s="131">
        <v>0</v>
      </c>
      <c r="H58" s="104"/>
    </row>
    <row r="59" ht="22.5" customHeight="1" spans="1:8">
      <c r="A59" s="129">
        <v>2120806</v>
      </c>
      <c r="B59" s="105" t="s">
        <v>1464</v>
      </c>
      <c r="C59" s="131"/>
      <c r="D59" s="131"/>
      <c r="E59" s="131">
        <v>37</v>
      </c>
      <c r="F59" s="132"/>
      <c r="G59" s="131">
        <v>123</v>
      </c>
      <c r="H59" s="104">
        <f t="shared" si="1"/>
        <v>-0.699186991869919</v>
      </c>
    </row>
    <row r="60" ht="22.5" customHeight="1" spans="1:8">
      <c r="A60" s="129">
        <v>2120807</v>
      </c>
      <c r="B60" s="105" t="s">
        <v>1465</v>
      </c>
      <c r="C60" s="131"/>
      <c r="D60" s="131"/>
      <c r="E60" s="131">
        <v>0</v>
      </c>
      <c r="F60" s="132"/>
      <c r="G60" s="131">
        <v>0</v>
      </c>
      <c r="H60" s="104"/>
    </row>
    <row r="61" ht="22.5" customHeight="1" spans="1:8">
      <c r="A61" s="129">
        <v>2120809</v>
      </c>
      <c r="B61" s="105" t="s">
        <v>1466</v>
      </c>
      <c r="C61" s="131"/>
      <c r="D61" s="131"/>
      <c r="E61" s="131">
        <v>0</v>
      </c>
      <c r="F61" s="132"/>
      <c r="G61" s="131">
        <v>0</v>
      </c>
      <c r="H61" s="104"/>
    </row>
    <row r="62" ht="22.5" customHeight="1" spans="1:8">
      <c r="A62" s="129">
        <v>2120810</v>
      </c>
      <c r="B62" s="105" t="s">
        <v>1467</v>
      </c>
      <c r="C62" s="131"/>
      <c r="D62" s="131"/>
      <c r="E62" s="131">
        <v>0</v>
      </c>
      <c r="F62" s="132"/>
      <c r="G62" s="131">
        <v>0</v>
      </c>
      <c r="H62" s="104"/>
    </row>
    <row r="63" ht="22.5" customHeight="1" spans="1:8">
      <c r="A63" s="129">
        <v>2120811</v>
      </c>
      <c r="B63" s="105" t="s">
        <v>1468</v>
      </c>
      <c r="C63" s="131"/>
      <c r="D63" s="131"/>
      <c r="E63" s="131">
        <v>0</v>
      </c>
      <c r="F63" s="132"/>
      <c r="G63" s="131">
        <v>0</v>
      </c>
      <c r="H63" s="104"/>
    </row>
    <row r="64" ht="22.5" customHeight="1" spans="1:8">
      <c r="A64" s="129">
        <v>2120813</v>
      </c>
      <c r="B64" s="105" t="s">
        <v>1021</v>
      </c>
      <c r="C64" s="131"/>
      <c r="D64" s="131"/>
      <c r="E64" s="131">
        <v>0</v>
      </c>
      <c r="F64" s="132"/>
      <c r="G64" s="131">
        <v>20</v>
      </c>
      <c r="H64" s="104">
        <f t="shared" si="1"/>
        <v>-1</v>
      </c>
    </row>
    <row r="65" ht="22.5" customHeight="1" spans="1:8">
      <c r="A65" s="129">
        <v>2120899</v>
      </c>
      <c r="B65" s="105" t="s">
        <v>1469</v>
      </c>
      <c r="C65" s="131"/>
      <c r="D65" s="131"/>
      <c r="E65" s="131">
        <v>419</v>
      </c>
      <c r="F65" s="132"/>
      <c r="G65" s="131">
        <v>1366</v>
      </c>
      <c r="H65" s="104">
        <f t="shared" si="1"/>
        <v>-0.693265007320644</v>
      </c>
    </row>
    <row r="66" ht="22.5" customHeight="1" spans="1:8">
      <c r="A66" s="129">
        <v>21210</v>
      </c>
      <c r="B66" s="99" t="s">
        <v>1470</v>
      </c>
      <c r="C66" s="131"/>
      <c r="D66" s="131"/>
      <c r="E66" s="131">
        <v>0</v>
      </c>
      <c r="F66" s="132"/>
      <c r="G66" s="131">
        <v>0</v>
      </c>
      <c r="H66" s="104"/>
    </row>
    <row r="67" ht="22.5" customHeight="1" spans="1:8">
      <c r="A67" s="129">
        <v>2121001</v>
      </c>
      <c r="B67" s="105" t="s">
        <v>1459</v>
      </c>
      <c r="C67" s="131"/>
      <c r="D67" s="131"/>
      <c r="E67" s="131">
        <v>0</v>
      </c>
      <c r="F67" s="132"/>
      <c r="G67" s="131">
        <v>0</v>
      </c>
      <c r="H67" s="104"/>
    </row>
    <row r="68" ht="22.5" customHeight="1" spans="1:8">
      <c r="A68" s="129">
        <v>2121002</v>
      </c>
      <c r="B68" s="105" t="s">
        <v>1460</v>
      </c>
      <c r="C68" s="131"/>
      <c r="D68" s="131"/>
      <c r="E68" s="131">
        <v>0</v>
      </c>
      <c r="F68" s="132"/>
      <c r="G68" s="131">
        <v>0</v>
      </c>
      <c r="H68" s="104"/>
    </row>
    <row r="69" ht="22.5" customHeight="1" spans="1:8">
      <c r="A69" s="129">
        <v>2121099</v>
      </c>
      <c r="B69" s="105" t="s">
        <v>1471</v>
      </c>
      <c r="C69" s="131"/>
      <c r="D69" s="131"/>
      <c r="E69" s="131">
        <v>0</v>
      </c>
      <c r="F69" s="132"/>
      <c r="G69" s="131">
        <v>0</v>
      </c>
      <c r="H69" s="104"/>
    </row>
    <row r="70" ht="22.5" customHeight="1" spans="1:8">
      <c r="A70" s="129">
        <v>21211</v>
      </c>
      <c r="B70" s="99" t="s">
        <v>1472</v>
      </c>
      <c r="C70" s="131"/>
      <c r="D70" s="131">
        <v>7384</v>
      </c>
      <c r="E70" s="131">
        <v>7384</v>
      </c>
      <c r="F70" s="132"/>
      <c r="G70" s="131">
        <v>0</v>
      </c>
      <c r="H70" s="104"/>
    </row>
    <row r="71" ht="22.5" customHeight="1" spans="1:8">
      <c r="A71" s="129">
        <v>21213</v>
      </c>
      <c r="B71" s="99" t="s">
        <v>1473</v>
      </c>
      <c r="C71" s="131">
        <v>6000</v>
      </c>
      <c r="D71" s="131">
        <v>83</v>
      </c>
      <c r="E71" s="131">
        <v>0</v>
      </c>
      <c r="F71" s="132">
        <f t="shared" si="0"/>
        <v>0</v>
      </c>
      <c r="G71" s="131">
        <v>5000</v>
      </c>
      <c r="H71" s="104">
        <f t="shared" ref="H71:H73" si="2">(E71-G71)/G71</f>
        <v>-1</v>
      </c>
    </row>
    <row r="72" ht="22.5" customHeight="1" spans="1:8">
      <c r="A72" s="129">
        <v>2121301</v>
      </c>
      <c r="B72" s="105" t="s">
        <v>1474</v>
      </c>
      <c r="C72" s="131"/>
      <c r="D72" s="131"/>
      <c r="E72" s="131">
        <v>5000</v>
      </c>
      <c r="F72" s="132"/>
      <c r="G72" s="131">
        <v>5000</v>
      </c>
      <c r="H72" s="104">
        <f t="shared" si="2"/>
        <v>0</v>
      </c>
    </row>
    <row r="73" ht="22.5" customHeight="1" spans="1:8">
      <c r="A73" s="129">
        <v>2121302</v>
      </c>
      <c r="B73" s="105" t="s">
        <v>1475</v>
      </c>
      <c r="C73" s="131"/>
      <c r="D73" s="131"/>
      <c r="E73" s="131">
        <v>0</v>
      </c>
      <c r="F73" s="132"/>
      <c r="G73" s="131">
        <v>0</v>
      </c>
      <c r="H73" s="104"/>
    </row>
    <row r="74" ht="22.5" customHeight="1" spans="1:8">
      <c r="A74" s="129">
        <v>2121303</v>
      </c>
      <c r="B74" s="105" t="s">
        <v>1476</v>
      </c>
      <c r="C74" s="131"/>
      <c r="D74" s="131"/>
      <c r="E74" s="131">
        <v>0</v>
      </c>
      <c r="F74" s="132"/>
      <c r="G74" s="131">
        <v>0</v>
      </c>
      <c r="H74" s="104"/>
    </row>
    <row r="75" ht="22.5" customHeight="1" spans="1:8">
      <c r="A75" s="129">
        <v>2121304</v>
      </c>
      <c r="B75" s="105" t="s">
        <v>1477</v>
      </c>
      <c r="C75" s="131"/>
      <c r="D75" s="131"/>
      <c r="E75" s="131">
        <v>0</v>
      </c>
      <c r="F75" s="132"/>
      <c r="G75" s="131">
        <v>0</v>
      </c>
      <c r="H75" s="104"/>
    </row>
    <row r="76" ht="22.5" customHeight="1" spans="1:8">
      <c r="A76" s="129">
        <v>2121399</v>
      </c>
      <c r="B76" s="105" t="s">
        <v>1478</v>
      </c>
      <c r="C76" s="131"/>
      <c r="D76" s="131"/>
      <c r="E76" s="131">
        <v>0</v>
      </c>
      <c r="F76" s="132"/>
      <c r="G76" s="131">
        <v>0</v>
      </c>
      <c r="H76" s="104"/>
    </row>
    <row r="77" ht="22.5" customHeight="1" spans="1:8">
      <c r="A77" s="129">
        <v>21214</v>
      </c>
      <c r="B77" s="99" t="s">
        <v>1479</v>
      </c>
      <c r="C77" s="131">
        <v>1700</v>
      </c>
      <c r="D77" s="131">
        <v>1581</v>
      </c>
      <c r="E77" s="131">
        <v>1338</v>
      </c>
      <c r="F77" s="132">
        <f t="shared" ref="F77" si="3">E77/D77</f>
        <v>0.846299810246679</v>
      </c>
      <c r="G77" s="131">
        <v>1337</v>
      </c>
      <c r="H77" s="104">
        <f t="shared" ref="H77:H99" si="4">(E77-G77)/G77</f>
        <v>0.00074794315632012</v>
      </c>
    </row>
    <row r="78" ht="22.5" customHeight="1" spans="1:8">
      <c r="A78" s="129">
        <v>2121401</v>
      </c>
      <c r="B78" s="105" t="s">
        <v>1480</v>
      </c>
      <c r="C78" s="131"/>
      <c r="D78" s="131"/>
      <c r="E78" s="131">
        <v>1100</v>
      </c>
      <c r="F78" s="132"/>
      <c r="G78" s="131">
        <v>0</v>
      </c>
      <c r="H78" s="104"/>
    </row>
    <row r="79" ht="22.5" customHeight="1" spans="1:8">
      <c r="A79" s="129">
        <v>2121402</v>
      </c>
      <c r="B79" s="105" t="s">
        <v>1481</v>
      </c>
      <c r="C79" s="131"/>
      <c r="D79" s="131"/>
      <c r="E79" s="131">
        <v>0</v>
      </c>
      <c r="F79" s="132"/>
      <c r="G79" s="131">
        <v>0</v>
      </c>
      <c r="H79" s="104"/>
    </row>
    <row r="80" ht="22.5" customHeight="1" spans="1:8">
      <c r="A80" s="129">
        <v>2121499</v>
      </c>
      <c r="B80" s="105" t="s">
        <v>1482</v>
      </c>
      <c r="C80" s="131"/>
      <c r="D80" s="131"/>
      <c r="E80" s="131">
        <v>238</v>
      </c>
      <c r="F80" s="132"/>
      <c r="G80" s="131">
        <v>1337</v>
      </c>
      <c r="H80" s="104">
        <f t="shared" si="4"/>
        <v>-0.821989528795812</v>
      </c>
    </row>
    <row r="81" ht="22.5" customHeight="1" spans="1:8">
      <c r="A81" s="129">
        <v>21215</v>
      </c>
      <c r="B81" s="99" t="s">
        <v>1483</v>
      </c>
      <c r="C81" s="131"/>
      <c r="D81" s="131"/>
      <c r="E81" s="131">
        <v>0</v>
      </c>
      <c r="F81" s="132"/>
      <c r="G81" s="131">
        <v>0</v>
      </c>
      <c r="H81" s="104"/>
    </row>
    <row r="82" ht="22.5" customHeight="1" spans="1:8">
      <c r="A82" s="129">
        <v>2121501</v>
      </c>
      <c r="B82" s="105" t="s">
        <v>1484</v>
      </c>
      <c r="C82" s="131"/>
      <c r="D82" s="131"/>
      <c r="E82" s="131">
        <v>0</v>
      </c>
      <c r="F82" s="132"/>
      <c r="G82" s="131">
        <v>0</v>
      </c>
      <c r="H82" s="104"/>
    </row>
    <row r="83" ht="22.5" customHeight="1" spans="1:8">
      <c r="A83" s="129">
        <v>2121502</v>
      </c>
      <c r="B83" s="105" t="s">
        <v>1485</v>
      </c>
      <c r="C83" s="131"/>
      <c r="D83" s="131"/>
      <c r="E83" s="131">
        <v>0</v>
      </c>
      <c r="F83" s="132"/>
      <c r="G83" s="131">
        <v>0</v>
      </c>
      <c r="H83" s="104"/>
    </row>
    <row r="84" ht="22.5" customHeight="1" spans="1:8">
      <c r="A84" s="129">
        <v>2121599</v>
      </c>
      <c r="B84" s="105" t="s">
        <v>1486</v>
      </c>
      <c r="C84" s="131"/>
      <c r="D84" s="131"/>
      <c r="E84" s="131">
        <v>0</v>
      </c>
      <c r="F84" s="132"/>
      <c r="G84" s="131">
        <v>0</v>
      </c>
      <c r="H84" s="104"/>
    </row>
    <row r="85" ht="22.5" customHeight="1" spans="1:8">
      <c r="A85" s="129">
        <v>21216</v>
      </c>
      <c r="B85" s="99" t="s">
        <v>1487</v>
      </c>
      <c r="C85" s="131"/>
      <c r="D85" s="131"/>
      <c r="E85" s="131">
        <v>0</v>
      </c>
      <c r="F85" s="132"/>
      <c r="G85" s="131">
        <v>0</v>
      </c>
      <c r="H85" s="104"/>
    </row>
    <row r="86" ht="22.5" customHeight="1" spans="1:8">
      <c r="A86" s="129">
        <v>2121601</v>
      </c>
      <c r="B86" s="105" t="s">
        <v>1484</v>
      </c>
      <c r="C86" s="131"/>
      <c r="D86" s="131"/>
      <c r="E86" s="131">
        <v>0</v>
      </c>
      <c r="F86" s="132"/>
      <c r="G86" s="131">
        <v>0</v>
      </c>
      <c r="H86" s="104"/>
    </row>
    <row r="87" ht="22.5" customHeight="1" spans="1:8">
      <c r="A87" s="129">
        <v>2121602</v>
      </c>
      <c r="B87" s="105" t="s">
        <v>1485</v>
      </c>
      <c r="C87" s="131"/>
      <c r="D87" s="131"/>
      <c r="E87" s="131">
        <v>0</v>
      </c>
      <c r="F87" s="132"/>
      <c r="G87" s="131">
        <v>0</v>
      </c>
      <c r="H87" s="104"/>
    </row>
    <row r="88" ht="22.5" customHeight="1" spans="1:8">
      <c r="A88" s="129">
        <v>2121699</v>
      </c>
      <c r="B88" s="105" t="s">
        <v>1488</v>
      </c>
      <c r="C88" s="131"/>
      <c r="D88" s="131"/>
      <c r="E88" s="131">
        <v>0</v>
      </c>
      <c r="F88" s="132"/>
      <c r="G88" s="131">
        <v>0</v>
      </c>
      <c r="H88" s="104"/>
    </row>
    <row r="89" ht="22.5" customHeight="1" spans="1:8">
      <c r="A89" s="129">
        <v>21217</v>
      </c>
      <c r="B89" s="99" t="s">
        <v>1489</v>
      </c>
      <c r="C89" s="131"/>
      <c r="D89" s="131"/>
      <c r="E89" s="131">
        <v>0</v>
      </c>
      <c r="F89" s="132"/>
      <c r="G89" s="131">
        <v>0</v>
      </c>
      <c r="H89" s="104"/>
    </row>
    <row r="90" ht="22.5" customHeight="1" spans="1:8">
      <c r="A90" s="129">
        <v>2121701</v>
      </c>
      <c r="B90" s="105" t="s">
        <v>1490</v>
      </c>
      <c r="C90" s="131"/>
      <c r="D90" s="131"/>
      <c r="E90" s="131">
        <v>0</v>
      </c>
      <c r="F90" s="132"/>
      <c r="G90" s="131">
        <v>0</v>
      </c>
      <c r="H90" s="104"/>
    </row>
    <row r="91" ht="22.5" customHeight="1" spans="1:8">
      <c r="A91" s="129">
        <v>2121702</v>
      </c>
      <c r="B91" s="105" t="s">
        <v>1491</v>
      </c>
      <c r="C91" s="131"/>
      <c r="D91" s="131"/>
      <c r="E91" s="131">
        <v>0</v>
      </c>
      <c r="F91" s="132"/>
      <c r="G91" s="131">
        <v>0</v>
      </c>
      <c r="H91" s="104"/>
    </row>
    <row r="92" ht="22.5" customHeight="1" spans="1:8">
      <c r="A92" s="129">
        <v>2121703</v>
      </c>
      <c r="B92" s="105" t="s">
        <v>1492</v>
      </c>
      <c r="C92" s="131"/>
      <c r="D92" s="131"/>
      <c r="E92" s="131">
        <v>0</v>
      </c>
      <c r="F92" s="132"/>
      <c r="G92" s="131">
        <v>0</v>
      </c>
      <c r="H92" s="104"/>
    </row>
    <row r="93" ht="22.5" customHeight="1" spans="1:8">
      <c r="A93" s="129">
        <v>2121704</v>
      </c>
      <c r="B93" s="105" t="s">
        <v>1493</v>
      </c>
      <c r="C93" s="131"/>
      <c r="D93" s="131"/>
      <c r="E93" s="131">
        <v>0</v>
      </c>
      <c r="F93" s="132"/>
      <c r="G93" s="131">
        <v>0</v>
      </c>
      <c r="H93" s="104"/>
    </row>
    <row r="94" ht="22.5" customHeight="1" spans="1:8">
      <c r="A94" s="129">
        <v>2121799</v>
      </c>
      <c r="B94" s="105" t="s">
        <v>1494</v>
      </c>
      <c r="C94" s="131"/>
      <c r="D94" s="131"/>
      <c r="E94" s="131">
        <v>0</v>
      </c>
      <c r="F94" s="132"/>
      <c r="G94" s="131">
        <v>0</v>
      </c>
      <c r="H94" s="104"/>
    </row>
    <row r="95" ht="22.5" customHeight="1" spans="1:8">
      <c r="A95" s="129">
        <v>21218</v>
      </c>
      <c r="B95" s="99" t="s">
        <v>1495</v>
      </c>
      <c r="C95" s="131"/>
      <c r="D95" s="131"/>
      <c r="E95" s="131">
        <v>0</v>
      </c>
      <c r="F95" s="132"/>
      <c r="G95" s="131">
        <v>0</v>
      </c>
      <c r="H95" s="104"/>
    </row>
    <row r="96" ht="22.5" customHeight="1" spans="1:8">
      <c r="A96" s="129">
        <v>2121801</v>
      </c>
      <c r="B96" s="105" t="s">
        <v>1496</v>
      </c>
      <c r="C96" s="131"/>
      <c r="D96" s="131"/>
      <c r="E96" s="131">
        <v>0</v>
      </c>
      <c r="F96" s="132"/>
      <c r="G96" s="131">
        <v>0</v>
      </c>
      <c r="H96" s="104"/>
    </row>
    <row r="97" ht="22.5" customHeight="1" spans="1:8">
      <c r="A97" s="129">
        <v>2121899</v>
      </c>
      <c r="B97" s="105" t="s">
        <v>1497</v>
      </c>
      <c r="C97" s="131"/>
      <c r="D97" s="131"/>
      <c r="E97" s="131">
        <v>0</v>
      </c>
      <c r="F97" s="132"/>
      <c r="G97" s="131">
        <v>0</v>
      </c>
      <c r="H97" s="104"/>
    </row>
    <row r="98" ht="22.5" customHeight="1" spans="1:8">
      <c r="A98" s="129">
        <v>21219</v>
      </c>
      <c r="B98" s="99" t="s">
        <v>1498</v>
      </c>
      <c r="C98" s="131"/>
      <c r="D98" s="131"/>
      <c r="E98" s="131">
        <v>0</v>
      </c>
      <c r="F98" s="132"/>
      <c r="G98" s="131">
        <v>0</v>
      </c>
      <c r="H98" s="104"/>
    </row>
    <row r="99" ht="22.5" customHeight="1" spans="1:8">
      <c r="A99" s="129">
        <v>2121901</v>
      </c>
      <c r="B99" s="105" t="s">
        <v>1484</v>
      </c>
      <c r="C99" s="131"/>
      <c r="D99" s="131"/>
      <c r="E99" s="131">
        <v>0</v>
      </c>
      <c r="F99" s="132"/>
      <c r="G99" s="131">
        <v>0</v>
      </c>
      <c r="H99" s="104"/>
    </row>
    <row r="100" ht="22.5" customHeight="1" spans="1:8">
      <c r="A100" s="129">
        <v>2121902</v>
      </c>
      <c r="B100" s="105" t="s">
        <v>1485</v>
      </c>
      <c r="C100" s="131"/>
      <c r="D100" s="131"/>
      <c r="E100" s="131">
        <v>0</v>
      </c>
      <c r="F100" s="132"/>
      <c r="G100" s="131">
        <v>0</v>
      </c>
      <c r="H100" s="104"/>
    </row>
    <row r="101" ht="22.5" customHeight="1" spans="1:8">
      <c r="A101" s="129">
        <v>2121903</v>
      </c>
      <c r="B101" s="105" t="s">
        <v>1499</v>
      </c>
      <c r="C101" s="131"/>
      <c r="D101" s="131"/>
      <c r="E101" s="131">
        <v>0</v>
      </c>
      <c r="F101" s="132"/>
      <c r="G101" s="131">
        <v>0</v>
      </c>
      <c r="H101" s="104"/>
    </row>
    <row r="102" ht="22.5" customHeight="1" spans="1:8">
      <c r="A102" s="129">
        <v>2121904</v>
      </c>
      <c r="B102" s="105" t="s">
        <v>1500</v>
      </c>
      <c r="C102" s="131"/>
      <c r="D102" s="131"/>
      <c r="E102" s="131">
        <v>0</v>
      </c>
      <c r="F102" s="132"/>
      <c r="G102" s="131">
        <v>0</v>
      </c>
      <c r="H102" s="104"/>
    </row>
    <row r="103" ht="22.5" customHeight="1" spans="1:8">
      <c r="A103" s="129">
        <v>2121905</v>
      </c>
      <c r="B103" s="105" t="s">
        <v>1501</v>
      </c>
      <c r="C103" s="131"/>
      <c r="D103" s="131"/>
      <c r="E103" s="131">
        <v>0</v>
      </c>
      <c r="F103" s="132"/>
      <c r="G103" s="131">
        <v>0</v>
      </c>
      <c r="H103" s="104"/>
    </row>
    <row r="104" ht="22.5" customHeight="1" spans="1:8">
      <c r="A104" s="129">
        <v>2121906</v>
      </c>
      <c r="B104" s="105" t="s">
        <v>1502</v>
      </c>
      <c r="C104" s="131"/>
      <c r="D104" s="131"/>
      <c r="E104" s="131">
        <v>0</v>
      </c>
      <c r="F104" s="132"/>
      <c r="G104" s="131">
        <v>0</v>
      </c>
      <c r="H104" s="104"/>
    </row>
    <row r="105" ht="22.5" customHeight="1" spans="1:8">
      <c r="A105" s="129">
        <v>2121907</v>
      </c>
      <c r="B105" s="105" t="s">
        <v>1503</v>
      </c>
      <c r="C105" s="131"/>
      <c r="D105" s="131"/>
      <c r="E105" s="131">
        <v>0</v>
      </c>
      <c r="F105" s="132"/>
      <c r="G105" s="131">
        <v>0</v>
      </c>
      <c r="H105" s="104"/>
    </row>
    <row r="106" ht="22.5" customHeight="1" spans="1:8">
      <c r="A106" s="129">
        <v>2121999</v>
      </c>
      <c r="B106" s="105" t="s">
        <v>1504</v>
      </c>
      <c r="C106" s="131"/>
      <c r="D106" s="131"/>
      <c r="E106" s="131">
        <v>0</v>
      </c>
      <c r="F106" s="132"/>
      <c r="G106" s="131">
        <v>0</v>
      </c>
      <c r="H106" s="104"/>
    </row>
    <row r="107" ht="22.5" customHeight="1" spans="1:8">
      <c r="A107" s="129">
        <v>213</v>
      </c>
      <c r="B107" s="99" t="s">
        <v>739</v>
      </c>
      <c r="C107" s="131"/>
      <c r="D107" s="131"/>
      <c r="E107" s="131">
        <v>0</v>
      </c>
      <c r="F107" s="132"/>
      <c r="G107" s="131">
        <v>0</v>
      </c>
      <c r="H107" s="104"/>
    </row>
    <row r="108" ht="22.5" customHeight="1" spans="1:8">
      <c r="A108" s="129">
        <v>21366</v>
      </c>
      <c r="B108" s="99" t="s">
        <v>1505</v>
      </c>
      <c r="C108" s="131"/>
      <c r="D108" s="131"/>
      <c r="E108" s="131">
        <v>0</v>
      </c>
      <c r="F108" s="132"/>
      <c r="G108" s="131">
        <v>0</v>
      </c>
      <c r="H108" s="104"/>
    </row>
    <row r="109" ht="22.5" customHeight="1" spans="1:8">
      <c r="A109" s="129">
        <v>2136601</v>
      </c>
      <c r="B109" s="105" t="s">
        <v>1442</v>
      </c>
      <c r="C109" s="131"/>
      <c r="D109" s="131"/>
      <c r="E109" s="131">
        <v>0</v>
      </c>
      <c r="F109" s="132"/>
      <c r="G109" s="131">
        <v>0</v>
      </c>
      <c r="H109" s="104"/>
    </row>
    <row r="110" ht="22.5" customHeight="1" spans="1:8">
      <c r="A110" s="129">
        <v>2136602</v>
      </c>
      <c r="B110" s="105" t="s">
        <v>1506</v>
      </c>
      <c r="C110" s="131"/>
      <c r="D110" s="131"/>
      <c r="E110" s="131">
        <v>0</v>
      </c>
      <c r="F110" s="132"/>
      <c r="G110" s="131">
        <v>0</v>
      </c>
      <c r="H110" s="104"/>
    </row>
    <row r="111" ht="22.5" customHeight="1" spans="1:8">
      <c r="A111" s="129">
        <v>2136603</v>
      </c>
      <c r="B111" s="105" t="s">
        <v>1507</v>
      </c>
      <c r="C111" s="131"/>
      <c r="D111" s="131"/>
      <c r="E111" s="131">
        <v>0</v>
      </c>
      <c r="F111" s="132"/>
      <c r="G111" s="131">
        <v>0</v>
      </c>
      <c r="H111" s="104"/>
    </row>
    <row r="112" ht="22.5" customHeight="1" spans="1:8">
      <c r="A112" s="129">
        <v>2136699</v>
      </c>
      <c r="B112" s="105" t="s">
        <v>1508</v>
      </c>
      <c r="C112" s="131"/>
      <c r="D112" s="131"/>
      <c r="E112" s="131">
        <v>0</v>
      </c>
      <c r="F112" s="132"/>
      <c r="G112" s="131">
        <v>0</v>
      </c>
      <c r="H112" s="104"/>
    </row>
    <row r="113" ht="22.5" customHeight="1" spans="1:8">
      <c r="A113" s="129">
        <v>21367</v>
      </c>
      <c r="B113" s="99" t="s">
        <v>1509</v>
      </c>
      <c r="C113" s="131"/>
      <c r="D113" s="131"/>
      <c r="E113" s="131">
        <v>0</v>
      </c>
      <c r="F113" s="132"/>
      <c r="G113" s="131">
        <v>0</v>
      </c>
      <c r="H113" s="104"/>
    </row>
    <row r="114" ht="22.5" customHeight="1" spans="1:8">
      <c r="A114" s="129">
        <v>2136701</v>
      </c>
      <c r="B114" s="105" t="s">
        <v>1442</v>
      </c>
      <c r="C114" s="131"/>
      <c r="D114" s="131"/>
      <c r="E114" s="131">
        <v>0</v>
      </c>
      <c r="F114" s="132"/>
      <c r="G114" s="131">
        <v>0</v>
      </c>
      <c r="H114" s="104"/>
    </row>
    <row r="115" ht="22.5" customHeight="1" spans="1:8">
      <c r="A115" s="129">
        <v>2136702</v>
      </c>
      <c r="B115" s="105" t="s">
        <v>1506</v>
      </c>
      <c r="C115" s="131"/>
      <c r="D115" s="131"/>
      <c r="E115" s="131">
        <v>0</v>
      </c>
      <c r="F115" s="132"/>
      <c r="G115" s="131">
        <v>0</v>
      </c>
      <c r="H115" s="104"/>
    </row>
    <row r="116" ht="22.5" customHeight="1" spans="1:8">
      <c r="A116" s="129">
        <v>2136703</v>
      </c>
      <c r="B116" s="105" t="s">
        <v>1510</v>
      </c>
      <c r="C116" s="131"/>
      <c r="D116" s="131"/>
      <c r="E116" s="131">
        <v>0</v>
      </c>
      <c r="F116" s="132"/>
      <c r="G116" s="131">
        <v>0</v>
      </c>
      <c r="H116" s="104"/>
    </row>
    <row r="117" ht="22.5" customHeight="1" spans="1:8">
      <c r="A117" s="129">
        <v>2136799</v>
      </c>
      <c r="B117" s="105" t="s">
        <v>1511</v>
      </c>
      <c r="C117" s="131"/>
      <c r="D117" s="131"/>
      <c r="E117" s="131">
        <v>0</v>
      </c>
      <c r="F117" s="132"/>
      <c r="G117" s="131">
        <v>0</v>
      </c>
      <c r="H117" s="104"/>
    </row>
    <row r="118" ht="22.5" customHeight="1" spans="1:8">
      <c r="A118" s="129">
        <v>21369</v>
      </c>
      <c r="B118" s="99" t="s">
        <v>1512</v>
      </c>
      <c r="C118" s="131"/>
      <c r="D118" s="131"/>
      <c r="E118" s="131">
        <v>0</v>
      </c>
      <c r="F118" s="132"/>
      <c r="G118" s="131">
        <v>0</v>
      </c>
      <c r="H118" s="104"/>
    </row>
    <row r="119" ht="22.5" customHeight="1" spans="1:8">
      <c r="A119" s="129">
        <v>2136901</v>
      </c>
      <c r="B119" s="105" t="s">
        <v>801</v>
      </c>
      <c r="C119" s="131"/>
      <c r="D119" s="131"/>
      <c r="E119" s="131">
        <v>0</v>
      </c>
      <c r="F119" s="132"/>
      <c r="G119" s="131">
        <v>0</v>
      </c>
      <c r="H119" s="104"/>
    </row>
    <row r="120" ht="22.5" customHeight="1" spans="1:8">
      <c r="A120" s="129">
        <v>2136902</v>
      </c>
      <c r="B120" s="105" t="s">
        <v>1513</v>
      </c>
      <c r="C120" s="131"/>
      <c r="D120" s="131"/>
      <c r="E120" s="131">
        <v>0</v>
      </c>
      <c r="F120" s="132"/>
      <c r="G120" s="131">
        <v>0</v>
      </c>
      <c r="H120" s="104"/>
    </row>
    <row r="121" ht="22.5" customHeight="1" spans="1:8">
      <c r="A121" s="129">
        <v>2136903</v>
      </c>
      <c r="B121" s="105" t="s">
        <v>1514</v>
      </c>
      <c r="C121" s="131"/>
      <c r="D121" s="131"/>
      <c r="E121" s="131">
        <v>0</v>
      </c>
      <c r="F121" s="132"/>
      <c r="G121" s="131">
        <v>0</v>
      </c>
      <c r="H121" s="104"/>
    </row>
    <row r="122" ht="22.5" customHeight="1" spans="1:8">
      <c r="A122" s="129">
        <v>2136999</v>
      </c>
      <c r="B122" s="105" t="s">
        <v>1515</v>
      </c>
      <c r="C122" s="131"/>
      <c r="D122" s="131"/>
      <c r="E122" s="131">
        <v>0</v>
      </c>
      <c r="F122" s="132"/>
      <c r="G122" s="131">
        <v>0</v>
      </c>
      <c r="H122" s="104"/>
    </row>
    <row r="123" ht="22.5" customHeight="1" spans="1:8">
      <c r="A123" s="129">
        <v>21370</v>
      </c>
      <c r="B123" s="99" t="s">
        <v>1516</v>
      </c>
      <c r="C123" s="131"/>
      <c r="D123" s="131"/>
      <c r="E123" s="131">
        <v>0</v>
      </c>
      <c r="F123" s="132"/>
      <c r="G123" s="131">
        <v>0</v>
      </c>
      <c r="H123" s="104"/>
    </row>
    <row r="124" ht="22.5" customHeight="1" spans="1:8">
      <c r="A124" s="129">
        <v>2137001</v>
      </c>
      <c r="B124" s="105" t="s">
        <v>1517</v>
      </c>
      <c r="C124" s="131"/>
      <c r="D124" s="131"/>
      <c r="E124" s="131">
        <v>0</v>
      </c>
      <c r="F124" s="132"/>
      <c r="G124" s="131">
        <v>0</v>
      </c>
      <c r="H124" s="104"/>
    </row>
    <row r="125" ht="22.5" customHeight="1" spans="1:8">
      <c r="A125" s="129">
        <v>2137099</v>
      </c>
      <c r="B125" s="105" t="s">
        <v>1518</v>
      </c>
      <c r="C125" s="131"/>
      <c r="D125" s="131"/>
      <c r="E125" s="131">
        <v>0</v>
      </c>
      <c r="F125" s="132"/>
      <c r="G125" s="131">
        <v>0</v>
      </c>
      <c r="H125" s="104"/>
    </row>
    <row r="126" ht="22.5" customHeight="1" spans="1:8">
      <c r="A126" s="129">
        <v>21371</v>
      </c>
      <c r="B126" s="99" t="s">
        <v>1519</v>
      </c>
      <c r="C126" s="131"/>
      <c r="D126" s="131"/>
      <c r="E126" s="131">
        <v>0</v>
      </c>
      <c r="F126" s="132"/>
      <c r="G126" s="131">
        <v>0</v>
      </c>
      <c r="H126" s="104"/>
    </row>
    <row r="127" ht="22.5" customHeight="1" spans="1:8">
      <c r="A127" s="129">
        <v>2137101</v>
      </c>
      <c r="B127" s="105" t="s">
        <v>1520</v>
      </c>
      <c r="C127" s="131"/>
      <c r="D127" s="131"/>
      <c r="E127" s="131">
        <v>0</v>
      </c>
      <c r="F127" s="132"/>
      <c r="G127" s="131">
        <v>0</v>
      </c>
      <c r="H127" s="104"/>
    </row>
    <row r="128" ht="22.5" customHeight="1" spans="1:8">
      <c r="A128" s="129">
        <v>2137102</v>
      </c>
      <c r="B128" s="105" t="s">
        <v>1521</v>
      </c>
      <c r="C128" s="131"/>
      <c r="D128" s="131"/>
      <c r="E128" s="131">
        <v>0</v>
      </c>
      <c r="F128" s="132"/>
      <c r="G128" s="131">
        <v>0</v>
      </c>
      <c r="H128" s="104"/>
    </row>
    <row r="129" ht="22.5" customHeight="1" spans="1:8">
      <c r="A129" s="129">
        <v>2137103</v>
      </c>
      <c r="B129" s="105" t="s">
        <v>1522</v>
      </c>
      <c r="C129" s="131"/>
      <c r="D129" s="131"/>
      <c r="E129" s="131">
        <v>0</v>
      </c>
      <c r="F129" s="132"/>
      <c r="G129" s="131">
        <v>0</v>
      </c>
      <c r="H129" s="104"/>
    </row>
    <row r="130" ht="22.5" customHeight="1" spans="1:8">
      <c r="A130" s="129">
        <v>2137199</v>
      </c>
      <c r="B130" s="105" t="s">
        <v>1523</v>
      </c>
      <c r="C130" s="131"/>
      <c r="D130" s="131"/>
      <c r="E130" s="131">
        <v>0</v>
      </c>
      <c r="F130" s="132"/>
      <c r="G130" s="131">
        <v>0</v>
      </c>
      <c r="H130" s="104"/>
    </row>
    <row r="131" ht="22.5" customHeight="1" spans="1:8">
      <c r="A131" s="129">
        <v>214</v>
      </c>
      <c r="B131" s="99" t="s">
        <v>831</v>
      </c>
      <c r="C131" s="131"/>
      <c r="D131" s="131"/>
      <c r="E131" s="131">
        <v>0</v>
      </c>
      <c r="F131" s="132"/>
      <c r="G131" s="131">
        <v>0</v>
      </c>
      <c r="H131" s="104"/>
    </row>
    <row r="132" ht="22.5" customHeight="1" spans="1:8">
      <c r="A132" s="129">
        <v>21460</v>
      </c>
      <c r="B132" s="99" t="s">
        <v>1524</v>
      </c>
      <c r="C132" s="131"/>
      <c r="D132" s="131"/>
      <c r="E132" s="131">
        <v>0</v>
      </c>
      <c r="F132" s="132"/>
      <c r="G132" s="131">
        <v>0</v>
      </c>
      <c r="H132" s="104"/>
    </row>
    <row r="133" ht="22.5" customHeight="1" spans="1:8">
      <c r="A133" s="129">
        <v>2146001</v>
      </c>
      <c r="B133" s="105" t="s">
        <v>833</v>
      </c>
      <c r="C133" s="131"/>
      <c r="D133" s="131"/>
      <c r="E133" s="131">
        <v>0</v>
      </c>
      <c r="F133" s="132"/>
      <c r="G133" s="131">
        <v>0</v>
      </c>
      <c r="H133" s="104"/>
    </row>
    <row r="134" ht="22.5" customHeight="1" spans="1:8">
      <c r="A134" s="129">
        <v>2146002</v>
      </c>
      <c r="B134" s="105" t="s">
        <v>834</v>
      </c>
      <c r="C134" s="131"/>
      <c r="D134" s="131"/>
      <c r="E134" s="131">
        <v>0</v>
      </c>
      <c r="F134" s="132"/>
      <c r="G134" s="131">
        <v>0</v>
      </c>
      <c r="H134" s="104"/>
    </row>
    <row r="135" ht="22.5" customHeight="1" spans="1:8">
      <c r="A135" s="129">
        <v>2146003</v>
      </c>
      <c r="B135" s="105" t="s">
        <v>1525</v>
      </c>
      <c r="C135" s="131"/>
      <c r="D135" s="131"/>
      <c r="E135" s="131">
        <v>0</v>
      </c>
      <c r="F135" s="132"/>
      <c r="G135" s="131">
        <v>0</v>
      </c>
      <c r="H135" s="104"/>
    </row>
    <row r="136" ht="22.5" customHeight="1" spans="1:8">
      <c r="A136" s="129">
        <v>2146099</v>
      </c>
      <c r="B136" s="105" t="s">
        <v>1526</v>
      </c>
      <c r="C136" s="131"/>
      <c r="D136" s="131"/>
      <c r="E136" s="131">
        <v>0</v>
      </c>
      <c r="F136" s="132"/>
      <c r="G136" s="131">
        <v>0</v>
      </c>
      <c r="H136" s="104"/>
    </row>
    <row r="137" ht="22.5" customHeight="1" spans="1:8">
      <c r="A137" s="129">
        <v>21462</v>
      </c>
      <c r="B137" s="99" t="s">
        <v>1527</v>
      </c>
      <c r="C137" s="131"/>
      <c r="D137" s="131"/>
      <c r="E137" s="131">
        <v>0</v>
      </c>
      <c r="F137" s="132"/>
      <c r="G137" s="131">
        <v>0</v>
      </c>
      <c r="H137" s="104"/>
    </row>
    <row r="138" ht="22.5" customHeight="1" spans="1:8">
      <c r="A138" s="129">
        <v>2146201</v>
      </c>
      <c r="B138" s="105" t="s">
        <v>1525</v>
      </c>
      <c r="C138" s="131"/>
      <c r="D138" s="131"/>
      <c r="E138" s="131">
        <v>0</v>
      </c>
      <c r="F138" s="132"/>
      <c r="G138" s="131">
        <v>0</v>
      </c>
      <c r="H138" s="104"/>
    </row>
    <row r="139" ht="22.5" customHeight="1" spans="1:8">
      <c r="A139" s="129">
        <v>2146202</v>
      </c>
      <c r="B139" s="105" t="s">
        <v>1528</v>
      </c>
      <c r="C139" s="131"/>
      <c r="D139" s="131"/>
      <c r="E139" s="131">
        <v>0</v>
      </c>
      <c r="F139" s="132"/>
      <c r="G139" s="131">
        <v>0</v>
      </c>
      <c r="H139" s="104"/>
    </row>
    <row r="140" ht="22.5" customHeight="1" spans="1:8">
      <c r="A140" s="129">
        <v>2146203</v>
      </c>
      <c r="B140" s="105" t="s">
        <v>1529</v>
      </c>
      <c r="C140" s="131"/>
      <c r="D140" s="131"/>
      <c r="E140" s="131">
        <v>0</v>
      </c>
      <c r="F140" s="132"/>
      <c r="G140" s="131">
        <v>0</v>
      </c>
      <c r="H140" s="104"/>
    </row>
    <row r="141" ht="22.5" customHeight="1" spans="1:8">
      <c r="A141" s="129">
        <v>2146299</v>
      </c>
      <c r="B141" s="105" t="s">
        <v>1530</v>
      </c>
      <c r="C141" s="131"/>
      <c r="D141" s="131"/>
      <c r="E141" s="131">
        <v>0</v>
      </c>
      <c r="F141" s="132"/>
      <c r="G141" s="131">
        <v>0</v>
      </c>
      <c r="H141" s="104"/>
    </row>
    <row r="142" ht="22.5" customHeight="1" spans="1:8">
      <c r="A142" s="129">
        <v>21463</v>
      </c>
      <c r="B142" s="99" t="s">
        <v>1531</v>
      </c>
      <c r="C142" s="131"/>
      <c r="D142" s="131"/>
      <c r="E142" s="131">
        <v>0</v>
      </c>
      <c r="F142" s="132"/>
      <c r="G142" s="131">
        <v>0</v>
      </c>
      <c r="H142" s="104"/>
    </row>
    <row r="143" ht="22.5" customHeight="1" spans="1:8">
      <c r="A143" s="129">
        <v>2146301</v>
      </c>
      <c r="B143" s="105" t="s">
        <v>840</v>
      </c>
      <c r="C143" s="131"/>
      <c r="D143" s="131"/>
      <c r="E143" s="131">
        <v>0</v>
      </c>
      <c r="F143" s="132"/>
      <c r="G143" s="131">
        <v>0</v>
      </c>
      <c r="H143" s="104"/>
    </row>
    <row r="144" ht="22.5" customHeight="1" spans="1:8">
      <c r="A144" s="129">
        <v>2146302</v>
      </c>
      <c r="B144" s="105" t="s">
        <v>1532</v>
      </c>
      <c r="C144" s="131"/>
      <c r="D144" s="131"/>
      <c r="E144" s="131">
        <v>0</v>
      </c>
      <c r="F144" s="132"/>
      <c r="G144" s="131">
        <v>0</v>
      </c>
      <c r="H144" s="104"/>
    </row>
    <row r="145" ht="22.5" customHeight="1" spans="1:8">
      <c r="A145" s="129">
        <v>2146303</v>
      </c>
      <c r="B145" s="105" t="s">
        <v>1533</v>
      </c>
      <c r="C145" s="131"/>
      <c r="D145" s="131"/>
      <c r="E145" s="131">
        <v>0</v>
      </c>
      <c r="F145" s="132"/>
      <c r="G145" s="131">
        <v>0</v>
      </c>
      <c r="H145" s="104"/>
    </row>
    <row r="146" ht="22.5" customHeight="1" spans="1:8">
      <c r="A146" s="129">
        <v>2146399</v>
      </c>
      <c r="B146" s="105" t="s">
        <v>1534</v>
      </c>
      <c r="C146" s="131"/>
      <c r="D146" s="131"/>
      <c r="E146" s="131">
        <v>0</v>
      </c>
      <c r="F146" s="132"/>
      <c r="G146" s="131">
        <v>0</v>
      </c>
      <c r="H146" s="104"/>
    </row>
    <row r="147" ht="22.5" customHeight="1" spans="1:8">
      <c r="A147" s="129">
        <v>21464</v>
      </c>
      <c r="B147" s="99" t="s">
        <v>1535</v>
      </c>
      <c r="C147" s="131"/>
      <c r="D147" s="131"/>
      <c r="E147" s="131">
        <v>0</v>
      </c>
      <c r="F147" s="132"/>
      <c r="G147" s="131">
        <v>0</v>
      </c>
      <c r="H147" s="104"/>
    </row>
    <row r="148" ht="22.5" customHeight="1" spans="1:8">
      <c r="A148" s="129">
        <v>2146401</v>
      </c>
      <c r="B148" s="105" t="s">
        <v>1536</v>
      </c>
      <c r="C148" s="131"/>
      <c r="D148" s="131"/>
      <c r="E148" s="131">
        <v>0</v>
      </c>
      <c r="F148" s="132"/>
      <c r="G148" s="131">
        <v>0</v>
      </c>
      <c r="H148" s="104"/>
    </row>
    <row r="149" ht="22.5" customHeight="1" spans="1:8">
      <c r="A149" s="129">
        <v>2146402</v>
      </c>
      <c r="B149" s="105" t="s">
        <v>1537</v>
      </c>
      <c r="C149" s="131"/>
      <c r="D149" s="131"/>
      <c r="E149" s="131">
        <v>0</v>
      </c>
      <c r="F149" s="132"/>
      <c r="G149" s="131">
        <v>0</v>
      </c>
      <c r="H149" s="104"/>
    </row>
    <row r="150" ht="22.5" customHeight="1" spans="1:8">
      <c r="A150" s="129">
        <v>2146403</v>
      </c>
      <c r="B150" s="105" t="s">
        <v>1538</v>
      </c>
      <c r="C150" s="131"/>
      <c r="D150" s="131"/>
      <c r="E150" s="131">
        <v>0</v>
      </c>
      <c r="F150" s="132"/>
      <c r="G150" s="131">
        <v>0</v>
      </c>
      <c r="H150" s="104"/>
    </row>
    <row r="151" ht="22.5" customHeight="1" spans="1:8">
      <c r="A151" s="129">
        <v>2146404</v>
      </c>
      <c r="B151" s="105" t="s">
        <v>1539</v>
      </c>
      <c r="C151" s="131"/>
      <c r="D151" s="131"/>
      <c r="E151" s="131">
        <v>0</v>
      </c>
      <c r="F151" s="132"/>
      <c r="G151" s="131">
        <v>0</v>
      </c>
      <c r="H151" s="104"/>
    </row>
    <row r="152" ht="22.5" customHeight="1" spans="1:8">
      <c r="A152" s="129">
        <v>2146405</v>
      </c>
      <c r="B152" s="105" t="s">
        <v>1540</v>
      </c>
      <c r="C152" s="131"/>
      <c r="D152" s="131"/>
      <c r="E152" s="131">
        <v>0</v>
      </c>
      <c r="F152" s="132"/>
      <c r="G152" s="131">
        <v>0</v>
      </c>
      <c r="H152" s="104"/>
    </row>
    <row r="153" ht="22.5" customHeight="1" spans="1:8">
      <c r="A153" s="129">
        <v>2146406</v>
      </c>
      <c r="B153" s="105" t="s">
        <v>1541</v>
      </c>
      <c r="C153" s="131"/>
      <c r="D153" s="131"/>
      <c r="E153" s="131">
        <v>0</v>
      </c>
      <c r="F153" s="132"/>
      <c r="G153" s="131">
        <v>0</v>
      </c>
      <c r="H153" s="104"/>
    </row>
    <row r="154" ht="22.5" customHeight="1" spans="1:8">
      <c r="A154" s="129">
        <v>2146407</v>
      </c>
      <c r="B154" s="105" t="s">
        <v>1542</v>
      </c>
      <c r="C154" s="131"/>
      <c r="D154" s="131"/>
      <c r="E154" s="131">
        <v>0</v>
      </c>
      <c r="F154" s="132"/>
      <c r="G154" s="131">
        <v>0</v>
      </c>
      <c r="H154" s="104"/>
    </row>
    <row r="155" ht="22.5" customHeight="1" spans="1:8">
      <c r="A155" s="129">
        <v>2146499</v>
      </c>
      <c r="B155" s="105" t="s">
        <v>1543</v>
      </c>
      <c r="C155" s="131"/>
      <c r="D155" s="131"/>
      <c r="E155" s="131">
        <v>0</v>
      </c>
      <c r="F155" s="132"/>
      <c r="G155" s="131">
        <v>0</v>
      </c>
      <c r="H155" s="104"/>
    </row>
    <row r="156" ht="22.5" customHeight="1" spans="1:8">
      <c r="A156" s="129">
        <v>21468</v>
      </c>
      <c r="B156" s="99" t="s">
        <v>1544</v>
      </c>
      <c r="C156" s="131"/>
      <c r="D156" s="131"/>
      <c r="E156" s="131">
        <v>0</v>
      </c>
      <c r="F156" s="132"/>
      <c r="G156" s="131">
        <v>0</v>
      </c>
      <c r="H156" s="104"/>
    </row>
    <row r="157" ht="22.5" customHeight="1" spans="1:8">
      <c r="A157" s="129">
        <v>2146801</v>
      </c>
      <c r="B157" s="105" t="s">
        <v>1545</v>
      </c>
      <c r="C157" s="131"/>
      <c r="D157" s="131"/>
      <c r="E157" s="131">
        <v>0</v>
      </c>
      <c r="F157" s="132"/>
      <c r="G157" s="131">
        <v>0</v>
      </c>
      <c r="H157" s="104"/>
    </row>
    <row r="158" ht="22.5" customHeight="1" spans="1:8">
      <c r="A158" s="129">
        <v>2146802</v>
      </c>
      <c r="B158" s="105" t="s">
        <v>1546</v>
      </c>
      <c r="C158" s="131"/>
      <c r="D158" s="131"/>
      <c r="E158" s="131">
        <v>0</v>
      </c>
      <c r="F158" s="132"/>
      <c r="G158" s="131">
        <v>0</v>
      </c>
      <c r="H158" s="104"/>
    </row>
    <row r="159" ht="22.5" customHeight="1" spans="1:8">
      <c r="A159" s="129">
        <v>2146803</v>
      </c>
      <c r="B159" s="105" t="s">
        <v>1547</v>
      </c>
      <c r="C159" s="131"/>
      <c r="D159" s="131"/>
      <c r="E159" s="131">
        <v>0</v>
      </c>
      <c r="F159" s="132"/>
      <c r="G159" s="131">
        <v>0</v>
      </c>
      <c r="H159" s="104"/>
    </row>
    <row r="160" ht="22.5" customHeight="1" spans="1:8">
      <c r="A160" s="129">
        <v>2146804</v>
      </c>
      <c r="B160" s="105" t="s">
        <v>1548</v>
      </c>
      <c r="C160" s="131"/>
      <c r="D160" s="131"/>
      <c r="E160" s="131">
        <v>0</v>
      </c>
      <c r="F160" s="132"/>
      <c r="G160" s="131">
        <v>0</v>
      </c>
      <c r="H160" s="104"/>
    </row>
    <row r="161" ht="22.5" customHeight="1" spans="1:8">
      <c r="A161" s="129">
        <v>2146805</v>
      </c>
      <c r="B161" s="105" t="s">
        <v>1549</v>
      </c>
      <c r="C161" s="131"/>
      <c r="D161" s="131"/>
      <c r="E161" s="131">
        <v>0</v>
      </c>
      <c r="F161" s="132"/>
      <c r="G161" s="131">
        <v>0</v>
      </c>
      <c r="H161" s="104"/>
    </row>
    <row r="162" ht="22.5" customHeight="1" spans="1:8">
      <c r="A162" s="129">
        <v>2146899</v>
      </c>
      <c r="B162" s="105" t="s">
        <v>1550</v>
      </c>
      <c r="C162" s="131"/>
      <c r="D162" s="131"/>
      <c r="E162" s="131">
        <v>0</v>
      </c>
      <c r="F162" s="132"/>
      <c r="G162" s="131">
        <v>0</v>
      </c>
      <c r="H162" s="104"/>
    </row>
    <row r="163" ht="22.5" customHeight="1" spans="1:8">
      <c r="A163" s="129">
        <v>21469</v>
      </c>
      <c r="B163" s="99" t="s">
        <v>1551</v>
      </c>
      <c r="C163" s="131"/>
      <c r="D163" s="131"/>
      <c r="E163" s="131">
        <v>0</v>
      </c>
      <c r="F163" s="132"/>
      <c r="G163" s="131">
        <v>0</v>
      </c>
      <c r="H163" s="104"/>
    </row>
    <row r="164" ht="22.5" customHeight="1" spans="1:8">
      <c r="A164" s="129">
        <v>2146901</v>
      </c>
      <c r="B164" s="105" t="s">
        <v>1552</v>
      </c>
      <c r="C164" s="131"/>
      <c r="D164" s="131"/>
      <c r="E164" s="131">
        <v>0</v>
      </c>
      <c r="F164" s="132"/>
      <c r="G164" s="131">
        <v>0</v>
      </c>
      <c r="H164" s="104"/>
    </row>
    <row r="165" ht="22.5" customHeight="1" spans="1:8">
      <c r="A165" s="129">
        <v>2146902</v>
      </c>
      <c r="B165" s="105" t="s">
        <v>860</v>
      </c>
      <c r="C165" s="131"/>
      <c r="D165" s="131"/>
      <c r="E165" s="131">
        <v>0</v>
      </c>
      <c r="F165" s="132"/>
      <c r="G165" s="131">
        <v>0</v>
      </c>
      <c r="H165" s="104"/>
    </row>
    <row r="166" ht="22.5" customHeight="1" spans="1:8">
      <c r="A166" s="129">
        <v>2146903</v>
      </c>
      <c r="B166" s="105" t="s">
        <v>1553</v>
      </c>
      <c r="C166" s="131"/>
      <c r="D166" s="131"/>
      <c r="E166" s="131">
        <v>0</v>
      </c>
      <c r="F166" s="132"/>
      <c r="G166" s="131">
        <v>0</v>
      </c>
      <c r="H166" s="104"/>
    </row>
    <row r="167" ht="22.5" customHeight="1" spans="1:8">
      <c r="A167" s="129">
        <v>2146904</v>
      </c>
      <c r="B167" s="105" t="s">
        <v>1554</v>
      </c>
      <c r="C167" s="131"/>
      <c r="D167" s="131"/>
      <c r="E167" s="131">
        <v>0</v>
      </c>
      <c r="F167" s="132"/>
      <c r="G167" s="131">
        <v>0</v>
      </c>
      <c r="H167" s="104"/>
    </row>
    <row r="168" ht="22.5" customHeight="1" spans="1:8">
      <c r="A168" s="129">
        <v>2146906</v>
      </c>
      <c r="B168" s="105" t="s">
        <v>1555</v>
      </c>
      <c r="C168" s="131"/>
      <c r="D168" s="131"/>
      <c r="E168" s="131">
        <v>0</v>
      </c>
      <c r="F168" s="132"/>
      <c r="G168" s="131">
        <v>0</v>
      </c>
      <c r="H168" s="104"/>
    </row>
    <row r="169" ht="22.5" customHeight="1" spans="1:8">
      <c r="A169" s="129">
        <v>2146907</v>
      </c>
      <c r="B169" s="105" t="s">
        <v>1556</v>
      </c>
      <c r="C169" s="131"/>
      <c r="D169" s="131"/>
      <c r="E169" s="131">
        <v>0</v>
      </c>
      <c r="F169" s="132"/>
      <c r="G169" s="131">
        <v>0</v>
      </c>
      <c r="H169" s="104"/>
    </row>
    <row r="170" ht="22.5" customHeight="1" spans="1:8">
      <c r="A170" s="129">
        <v>2146908</v>
      </c>
      <c r="B170" s="105" t="s">
        <v>1557</v>
      </c>
      <c r="C170" s="131"/>
      <c r="D170" s="131"/>
      <c r="E170" s="131">
        <v>0</v>
      </c>
      <c r="F170" s="132"/>
      <c r="G170" s="131">
        <v>0</v>
      </c>
      <c r="H170" s="104"/>
    </row>
    <row r="171" ht="22.5" customHeight="1" spans="1:8">
      <c r="A171" s="129">
        <v>2146999</v>
      </c>
      <c r="B171" s="105" t="s">
        <v>1558</v>
      </c>
      <c r="C171" s="131"/>
      <c r="D171" s="131"/>
      <c r="E171" s="131">
        <v>0</v>
      </c>
      <c r="F171" s="132"/>
      <c r="G171" s="131">
        <v>0</v>
      </c>
      <c r="H171" s="104"/>
    </row>
    <row r="172" ht="22.5" customHeight="1" spans="1:8">
      <c r="A172" s="129">
        <v>21470</v>
      </c>
      <c r="B172" s="99" t="s">
        <v>1559</v>
      </c>
      <c r="C172" s="131"/>
      <c r="D172" s="131"/>
      <c r="E172" s="131">
        <v>0</v>
      </c>
      <c r="F172" s="132"/>
      <c r="G172" s="131">
        <v>0</v>
      </c>
      <c r="H172" s="104"/>
    </row>
    <row r="173" ht="22.5" customHeight="1" spans="1:8">
      <c r="A173" s="129">
        <v>2147001</v>
      </c>
      <c r="B173" s="105" t="s">
        <v>1560</v>
      </c>
      <c r="C173" s="131"/>
      <c r="D173" s="131"/>
      <c r="E173" s="131">
        <v>0</v>
      </c>
      <c r="F173" s="132"/>
      <c r="G173" s="131">
        <v>0</v>
      </c>
      <c r="H173" s="104"/>
    </row>
    <row r="174" ht="22.5" customHeight="1" spans="1:8">
      <c r="A174" s="129">
        <v>2147099</v>
      </c>
      <c r="B174" s="105" t="s">
        <v>1561</v>
      </c>
      <c r="C174" s="131"/>
      <c r="D174" s="131"/>
      <c r="E174" s="131">
        <v>0</v>
      </c>
      <c r="F174" s="132"/>
      <c r="G174" s="131">
        <v>0</v>
      </c>
      <c r="H174" s="104"/>
    </row>
    <row r="175" ht="22.5" customHeight="1" spans="1:8">
      <c r="A175" s="129">
        <v>21471</v>
      </c>
      <c r="B175" s="99" t="s">
        <v>1562</v>
      </c>
      <c r="C175" s="131"/>
      <c r="D175" s="131"/>
      <c r="E175" s="131">
        <v>0</v>
      </c>
      <c r="F175" s="132"/>
      <c r="G175" s="131">
        <v>0</v>
      </c>
      <c r="H175" s="104"/>
    </row>
    <row r="176" ht="22.5" customHeight="1" spans="1:8">
      <c r="A176" s="129">
        <v>2147101</v>
      </c>
      <c r="B176" s="105" t="s">
        <v>1560</v>
      </c>
      <c r="C176" s="131"/>
      <c r="D176" s="131"/>
      <c r="E176" s="131">
        <v>0</v>
      </c>
      <c r="F176" s="132"/>
      <c r="G176" s="131">
        <v>0</v>
      </c>
      <c r="H176" s="104"/>
    </row>
    <row r="177" ht="22.5" customHeight="1" spans="1:8">
      <c r="A177" s="129">
        <v>2147199</v>
      </c>
      <c r="B177" s="105" t="s">
        <v>1563</v>
      </c>
      <c r="C177" s="131"/>
      <c r="D177" s="131"/>
      <c r="E177" s="131">
        <v>0</v>
      </c>
      <c r="F177" s="132"/>
      <c r="G177" s="131">
        <v>0</v>
      </c>
      <c r="H177" s="104"/>
    </row>
    <row r="178" ht="22.5" customHeight="1" spans="1:8">
      <c r="A178" s="129">
        <v>21472</v>
      </c>
      <c r="B178" s="99" t="s">
        <v>1564</v>
      </c>
      <c r="C178" s="131"/>
      <c r="D178" s="131"/>
      <c r="E178" s="131">
        <v>0</v>
      </c>
      <c r="F178" s="132"/>
      <c r="G178" s="131">
        <v>0</v>
      </c>
      <c r="H178" s="104"/>
    </row>
    <row r="179" ht="22.5" customHeight="1" spans="1:8">
      <c r="A179" s="129">
        <v>21473</v>
      </c>
      <c r="B179" s="99" t="s">
        <v>1565</v>
      </c>
      <c r="C179" s="131"/>
      <c r="D179" s="131"/>
      <c r="E179" s="131">
        <v>0</v>
      </c>
      <c r="F179" s="132"/>
      <c r="G179" s="131">
        <v>0</v>
      </c>
      <c r="H179" s="104"/>
    </row>
    <row r="180" ht="22.5" customHeight="1" spans="1:8">
      <c r="A180" s="129">
        <v>2147301</v>
      </c>
      <c r="B180" s="105" t="s">
        <v>1566</v>
      </c>
      <c r="C180" s="131"/>
      <c r="D180" s="131"/>
      <c r="E180" s="131">
        <v>0</v>
      </c>
      <c r="F180" s="132"/>
      <c r="G180" s="131">
        <v>0</v>
      </c>
      <c r="H180" s="104"/>
    </row>
    <row r="181" ht="22.5" customHeight="1" spans="1:8">
      <c r="A181" s="129">
        <v>2147303</v>
      </c>
      <c r="B181" s="105" t="s">
        <v>1567</v>
      </c>
      <c r="C181" s="131"/>
      <c r="D181" s="131"/>
      <c r="E181" s="131">
        <v>0</v>
      </c>
      <c r="F181" s="132"/>
      <c r="G181" s="131">
        <v>0</v>
      </c>
      <c r="H181" s="104"/>
    </row>
    <row r="182" ht="22.5" customHeight="1" spans="1:8">
      <c r="A182" s="129">
        <v>2147399</v>
      </c>
      <c r="B182" s="105" t="s">
        <v>1568</v>
      </c>
      <c r="C182" s="131"/>
      <c r="D182" s="131"/>
      <c r="E182" s="131">
        <v>0</v>
      </c>
      <c r="F182" s="132"/>
      <c r="G182" s="131">
        <v>0</v>
      </c>
      <c r="H182" s="104"/>
    </row>
    <row r="183" ht="22.5" customHeight="1" spans="1:8">
      <c r="A183" s="129">
        <v>215</v>
      </c>
      <c r="B183" s="99" t="s">
        <v>881</v>
      </c>
      <c r="C183" s="131"/>
      <c r="D183" s="131"/>
      <c r="E183" s="131">
        <v>0</v>
      </c>
      <c r="F183" s="132"/>
      <c r="G183" s="131">
        <v>0</v>
      </c>
      <c r="H183" s="104"/>
    </row>
    <row r="184" ht="22.5" customHeight="1" spans="1:8">
      <c r="A184" s="129">
        <v>21562</v>
      </c>
      <c r="B184" s="99" t="s">
        <v>1569</v>
      </c>
      <c r="C184" s="131"/>
      <c r="D184" s="131"/>
      <c r="E184" s="131">
        <v>0</v>
      </c>
      <c r="F184" s="132"/>
      <c r="G184" s="131">
        <v>0</v>
      </c>
      <c r="H184" s="104"/>
    </row>
    <row r="185" ht="22.5" customHeight="1" spans="1:8">
      <c r="A185" s="129">
        <v>2156201</v>
      </c>
      <c r="B185" s="105" t="s">
        <v>1570</v>
      </c>
      <c r="C185" s="131"/>
      <c r="D185" s="131"/>
      <c r="E185" s="131">
        <v>0</v>
      </c>
      <c r="F185" s="132"/>
      <c r="G185" s="131">
        <v>0</v>
      </c>
      <c r="H185" s="104"/>
    </row>
    <row r="186" ht="22.5" customHeight="1" spans="1:8">
      <c r="A186" s="129">
        <v>2156202</v>
      </c>
      <c r="B186" s="105" t="s">
        <v>1571</v>
      </c>
      <c r="C186" s="131"/>
      <c r="D186" s="131"/>
      <c r="E186" s="131">
        <v>0</v>
      </c>
      <c r="F186" s="132"/>
      <c r="G186" s="131">
        <v>0</v>
      </c>
      <c r="H186" s="104"/>
    </row>
    <row r="187" ht="22.5" customHeight="1" spans="1:8">
      <c r="A187" s="129">
        <v>2156299</v>
      </c>
      <c r="B187" s="105" t="s">
        <v>1572</v>
      </c>
      <c r="C187" s="131"/>
      <c r="D187" s="131"/>
      <c r="E187" s="131">
        <v>0</v>
      </c>
      <c r="F187" s="132"/>
      <c r="G187" s="131">
        <v>0</v>
      </c>
      <c r="H187" s="104"/>
    </row>
    <row r="188" ht="22.5" customHeight="1" spans="1:8">
      <c r="A188" s="129">
        <v>217</v>
      </c>
      <c r="B188" s="99" t="s">
        <v>939</v>
      </c>
      <c r="C188" s="131"/>
      <c r="D188" s="131"/>
      <c r="E188" s="131">
        <v>0</v>
      </c>
      <c r="F188" s="132"/>
      <c r="G188" s="131">
        <v>0</v>
      </c>
      <c r="H188" s="104"/>
    </row>
    <row r="189" ht="22.5" customHeight="1" spans="1:8">
      <c r="A189" s="129">
        <v>21704</v>
      </c>
      <c r="B189" s="99" t="s">
        <v>959</v>
      </c>
      <c r="C189" s="131"/>
      <c r="D189" s="131"/>
      <c r="E189" s="131">
        <v>0</v>
      </c>
      <c r="F189" s="132"/>
      <c r="G189" s="131">
        <v>0</v>
      </c>
      <c r="H189" s="104"/>
    </row>
    <row r="190" ht="22.5" customHeight="1" spans="1:8">
      <c r="A190" s="129">
        <v>2170402</v>
      </c>
      <c r="B190" s="105" t="s">
        <v>1573</v>
      </c>
      <c r="C190" s="131"/>
      <c r="D190" s="131"/>
      <c r="E190" s="131">
        <v>0</v>
      </c>
      <c r="F190" s="132"/>
      <c r="G190" s="131">
        <v>0</v>
      </c>
      <c r="H190" s="104"/>
    </row>
    <row r="191" ht="22.5" customHeight="1" spans="1:8">
      <c r="A191" s="129">
        <v>2170403</v>
      </c>
      <c r="B191" s="105" t="s">
        <v>1574</v>
      </c>
      <c r="C191" s="131"/>
      <c r="D191" s="131"/>
      <c r="E191" s="131">
        <v>0</v>
      </c>
      <c r="F191" s="132"/>
      <c r="G191" s="131">
        <v>0</v>
      </c>
      <c r="H191" s="104"/>
    </row>
    <row r="192" ht="22.5" customHeight="1" spans="1:8">
      <c r="A192" s="129">
        <v>229</v>
      </c>
      <c r="B192" s="99" t="s">
        <v>1226</v>
      </c>
      <c r="C192" s="131"/>
      <c r="D192" s="131">
        <v>92471</v>
      </c>
      <c r="E192" s="131">
        <v>91508</v>
      </c>
      <c r="F192" s="132">
        <f t="shared" ref="F192:F193" si="5">E192/D192</f>
        <v>0.989585924235706</v>
      </c>
      <c r="G192" s="131">
        <v>61368</v>
      </c>
      <c r="H192" s="104">
        <f t="shared" ref="H192:H196" si="6">(E192-G192)/G192</f>
        <v>0.491135445183157</v>
      </c>
    </row>
    <row r="193" ht="22.5" customHeight="1" spans="1:8">
      <c r="A193" s="129">
        <v>22904</v>
      </c>
      <c r="B193" s="99" t="s">
        <v>1575</v>
      </c>
      <c r="C193" s="131"/>
      <c r="D193" s="131">
        <v>90600</v>
      </c>
      <c r="E193" s="131">
        <v>90600</v>
      </c>
      <c r="F193" s="132">
        <f t="shared" si="5"/>
        <v>1</v>
      </c>
      <c r="G193" s="131">
        <v>60000</v>
      </c>
      <c r="H193" s="104">
        <f t="shared" si="6"/>
        <v>0.51</v>
      </c>
    </row>
    <row r="194" ht="22.5" customHeight="1" spans="1:8">
      <c r="A194" s="129">
        <v>2290401</v>
      </c>
      <c r="B194" s="105" t="s">
        <v>1576</v>
      </c>
      <c r="C194" s="131"/>
      <c r="D194" s="131"/>
      <c r="E194" s="131">
        <v>0</v>
      </c>
      <c r="F194" s="132"/>
      <c r="G194" s="131">
        <v>0</v>
      </c>
      <c r="H194" s="104"/>
    </row>
    <row r="195" ht="22.5" customHeight="1" spans="1:8">
      <c r="A195" s="129">
        <v>2290402</v>
      </c>
      <c r="B195" s="105" t="s">
        <v>1577</v>
      </c>
      <c r="C195" s="131"/>
      <c r="D195" s="131"/>
      <c r="E195" s="131">
        <v>90600</v>
      </c>
      <c r="F195" s="132"/>
      <c r="G195" s="131">
        <v>60000</v>
      </c>
      <c r="H195" s="104">
        <f t="shared" si="6"/>
        <v>0.51</v>
      </c>
    </row>
    <row r="196" ht="22.5" customHeight="1" spans="1:8">
      <c r="A196" s="129">
        <v>2290403</v>
      </c>
      <c r="B196" s="105" t="s">
        <v>1578</v>
      </c>
      <c r="C196" s="131"/>
      <c r="D196" s="131"/>
      <c r="E196" s="131">
        <v>0</v>
      </c>
      <c r="F196" s="132"/>
      <c r="G196" s="131">
        <v>0</v>
      </c>
      <c r="H196" s="104"/>
    </row>
    <row r="197" ht="22.5" customHeight="1" spans="1:8">
      <c r="A197" s="129">
        <v>22908</v>
      </c>
      <c r="B197" s="99" t="s">
        <v>1579</v>
      </c>
      <c r="C197" s="131"/>
      <c r="D197" s="131"/>
      <c r="E197" s="131">
        <v>0</v>
      </c>
      <c r="F197" s="132"/>
      <c r="G197" s="131">
        <v>0</v>
      </c>
      <c r="H197" s="104"/>
    </row>
    <row r="198" ht="22.5" customHeight="1" spans="1:8">
      <c r="A198" s="129">
        <v>2290802</v>
      </c>
      <c r="B198" s="105" t="s">
        <v>1580</v>
      </c>
      <c r="C198" s="131"/>
      <c r="D198" s="131"/>
      <c r="E198" s="131">
        <v>0</v>
      </c>
      <c r="F198" s="132"/>
      <c r="G198" s="131">
        <v>0</v>
      </c>
      <c r="H198" s="104"/>
    </row>
    <row r="199" ht="22.5" customHeight="1" spans="1:8">
      <c r="A199" s="129">
        <v>2290803</v>
      </c>
      <c r="B199" s="105" t="s">
        <v>1581</v>
      </c>
      <c r="C199" s="131"/>
      <c r="D199" s="131"/>
      <c r="E199" s="131">
        <v>0</v>
      </c>
      <c r="F199" s="132"/>
      <c r="G199" s="131">
        <v>0</v>
      </c>
      <c r="H199" s="104"/>
    </row>
    <row r="200" ht="22.5" customHeight="1" spans="1:8">
      <c r="A200" s="129">
        <v>2290804</v>
      </c>
      <c r="B200" s="105" t="s">
        <v>1582</v>
      </c>
      <c r="C200" s="131"/>
      <c r="D200" s="131"/>
      <c r="E200" s="131">
        <v>0</v>
      </c>
      <c r="F200" s="132"/>
      <c r="G200" s="131">
        <v>0</v>
      </c>
      <c r="H200" s="104"/>
    </row>
    <row r="201" ht="22.5" customHeight="1" spans="1:8">
      <c r="A201" s="129">
        <v>2290805</v>
      </c>
      <c r="B201" s="105" t="s">
        <v>1583</v>
      </c>
      <c r="C201" s="131"/>
      <c r="D201" s="131"/>
      <c r="E201" s="131">
        <v>0</v>
      </c>
      <c r="F201" s="132"/>
      <c r="G201" s="131">
        <v>0</v>
      </c>
      <c r="H201" s="104"/>
    </row>
    <row r="202" ht="22.5" customHeight="1" spans="1:8">
      <c r="A202" s="129">
        <v>2290806</v>
      </c>
      <c r="B202" s="105" t="s">
        <v>1584</v>
      </c>
      <c r="C202" s="131"/>
      <c r="D202" s="131"/>
      <c r="E202" s="131">
        <v>0</v>
      </c>
      <c r="F202" s="132"/>
      <c r="G202" s="131">
        <v>0</v>
      </c>
      <c r="H202" s="104"/>
    </row>
    <row r="203" ht="22.5" customHeight="1" spans="1:8">
      <c r="A203" s="129">
        <v>2290807</v>
      </c>
      <c r="B203" s="105" t="s">
        <v>1585</v>
      </c>
      <c r="C203" s="131"/>
      <c r="D203" s="131"/>
      <c r="E203" s="131">
        <v>0</v>
      </c>
      <c r="F203" s="132"/>
      <c r="G203" s="131">
        <v>0</v>
      </c>
      <c r="H203" s="104"/>
    </row>
    <row r="204" ht="22.5" customHeight="1" spans="1:8">
      <c r="A204" s="129">
        <v>2290808</v>
      </c>
      <c r="B204" s="105" t="s">
        <v>1586</v>
      </c>
      <c r="C204" s="131"/>
      <c r="D204" s="131"/>
      <c r="E204" s="131">
        <v>0</v>
      </c>
      <c r="F204" s="132"/>
      <c r="G204" s="131">
        <v>0</v>
      </c>
      <c r="H204" s="104"/>
    </row>
    <row r="205" ht="22.5" customHeight="1" spans="1:8">
      <c r="A205" s="129">
        <v>2290899</v>
      </c>
      <c r="B205" s="105" t="s">
        <v>1587</v>
      </c>
      <c r="C205" s="131"/>
      <c r="D205" s="131"/>
      <c r="E205" s="131">
        <v>0</v>
      </c>
      <c r="F205" s="132"/>
      <c r="G205" s="131">
        <v>0</v>
      </c>
      <c r="H205" s="104"/>
    </row>
    <row r="206" ht="22.5" customHeight="1" spans="1:8">
      <c r="A206" s="129">
        <v>22960</v>
      </c>
      <c r="B206" s="99" t="s">
        <v>1588</v>
      </c>
      <c r="C206" s="131"/>
      <c r="D206" s="131">
        <v>1871</v>
      </c>
      <c r="E206" s="131">
        <v>908</v>
      </c>
      <c r="F206" s="132">
        <f t="shared" ref="F206:F219" si="7">E206/D206</f>
        <v>0.485301977552111</v>
      </c>
      <c r="G206" s="131">
        <v>1368</v>
      </c>
      <c r="H206" s="104">
        <f t="shared" ref="H206:H268" si="8">(E206-G206)/G206</f>
        <v>-0.33625730994152</v>
      </c>
    </row>
    <row r="207" ht="22.5" customHeight="1" spans="1:8">
      <c r="A207" s="129">
        <v>2296001</v>
      </c>
      <c r="B207" s="105" t="s">
        <v>1589</v>
      </c>
      <c r="C207" s="131"/>
      <c r="D207" s="131"/>
      <c r="E207" s="131">
        <v>0</v>
      </c>
      <c r="F207" s="132"/>
      <c r="G207" s="131">
        <v>0</v>
      </c>
      <c r="H207" s="104"/>
    </row>
    <row r="208" ht="22.5" customHeight="1" spans="1:8">
      <c r="A208" s="129">
        <v>2296002</v>
      </c>
      <c r="B208" s="105" t="s">
        <v>1590</v>
      </c>
      <c r="C208" s="131"/>
      <c r="D208" s="131"/>
      <c r="E208" s="131">
        <v>354</v>
      </c>
      <c r="F208" s="132"/>
      <c r="G208" s="131">
        <v>1147</v>
      </c>
      <c r="H208" s="104">
        <f t="shared" si="8"/>
        <v>-0.691368788142982</v>
      </c>
    </row>
    <row r="209" ht="22.5" customHeight="1" spans="1:8">
      <c r="A209" s="129">
        <v>2296003</v>
      </c>
      <c r="B209" s="105" t="s">
        <v>1591</v>
      </c>
      <c r="C209" s="131"/>
      <c r="D209" s="131"/>
      <c r="E209" s="131">
        <v>109</v>
      </c>
      <c r="F209" s="132"/>
      <c r="G209" s="131">
        <v>3</v>
      </c>
      <c r="H209" s="104">
        <f t="shared" si="8"/>
        <v>35.3333333333333</v>
      </c>
    </row>
    <row r="210" ht="22.5" customHeight="1" spans="1:8">
      <c r="A210" s="129">
        <v>2296004</v>
      </c>
      <c r="B210" s="105" t="s">
        <v>1592</v>
      </c>
      <c r="C210" s="131"/>
      <c r="D210" s="131"/>
      <c r="E210" s="131">
        <v>0</v>
      </c>
      <c r="F210" s="132"/>
      <c r="G210" s="131">
        <v>0</v>
      </c>
      <c r="H210" s="104"/>
    </row>
    <row r="211" ht="22.5" customHeight="1" spans="1:8">
      <c r="A211" s="129">
        <v>2296005</v>
      </c>
      <c r="B211" s="105" t="s">
        <v>1593</v>
      </c>
      <c r="C211" s="131"/>
      <c r="D211" s="131"/>
      <c r="E211" s="131">
        <v>0</v>
      </c>
      <c r="F211" s="132"/>
      <c r="G211" s="131">
        <v>0</v>
      </c>
      <c r="H211" s="104"/>
    </row>
    <row r="212" ht="22.5" customHeight="1" spans="1:8">
      <c r="A212" s="129">
        <v>2296006</v>
      </c>
      <c r="B212" s="105" t="s">
        <v>1594</v>
      </c>
      <c r="C212" s="131"/>
      <c r="D212" s="131"/>
      <c r="E212" s="131">
        <v>202</v>
      </c>
      <c r="F212" s="132"/>
      <c r="G212" s="131">
        <v>142</v>
      </c>
      <c r="H212" s="104">
        <f t="shared" si="8"/>
        <v>0.422535211267606</v>
      </c>
    </row>
    <row r="213" ht="22.5" customHeight="1" spans="1:8">
      <c r="A213" s="129">
        <v>2296010</v>
      </c>
      <c r="B213" s="105" t="s">
        <v>1595</v>
      </c>
      <c r="C213" s="131"/>
      <c r="D213" s="131"/>
      <c r="E213" s="131">
        <v>0</v>
      </c>
      <c r="F213" s="132"/>
      <c r="G213" s="131">
        <v>0</v>
      </c>
      <c r="H213" s="104"/>
    </row>
    <row r="214" ht="22.5" customHeight="1" spans="1:8">
      <c r="A214" s="129">
        <v>2296011</v>
      </c>
      <c r="B214" s="105" t="s">
        <v>1596</v>
      </c>
      <c r="C214" s="131"/>
      <c r="D214" s="131"/>
      <c r="E214" s="131">
        <v>0</v>
      </c>
      <c r="F214" s="132"/>
      <c r="G214" s="131">
        <v>0</v>
      </c>
      <c r="H214" s="104"/>
    </row>
    <row r="215" ht="22.5" customHeight="1" spans="1:8">
      <c r="A215" s="129">
        <v>2296012</v>
      </c>
      <c r="B215" s="105" t="s">
        <v>1597</v>
      </c>
      <c r="C215" s="131"/>
      <c r="D215" s="131"/>
      <c r="E215" s="131">
        <v>0</v>
      </c>
      <c r="F215" s="132"/>
      <c r="G215" s="131">
        <v>0</v>
      </c>
      <c r="H215" s="104"/>
    </row>
    <row r="216" ht="22.5" customHeight="1" spans="1:8">
      <c r="A216" s="129">
        <v>2296013</v>
      </c>
      <c r="B216" s="105" t="s">
        <v>1598</v>
      </c>
      <c r="C216" s="131"/>
      <c r="D216" s="131"/>
      <c r="E216" s="131">
        <v>152</v>
      </c>
      <c r="F216" s="132"/>
      <c r="G216" s="131">
        <v>0</v>
      </c>
      <c r="H216" s="104"/>
    </row>
    <row r="217" ht="22.5" customHeight="1" spans="1:8">
      <c r="A217" s="129">
        <v>2296099</v>
      </c>
      <c r="B217" s="105" t="s">
        <v>1599</v>
      </c>
      <c r="C217" s="131"/>
      <c r="D217" s="131"/>
      <c r="E217" s="131">
        <v>91</v>
      </c>
      <c r="F217" s="132"/>
      <c r="G217" s="131">
        <v>76</v>
      </c>
      <c r="H217" s="104"/>
    </row>
    <row r="218" ht="22.5" customHeight="1" spans="1:8">
      <c r="A218" s="129">
        <v>232</v>
      </c>
      <c r="B218" s="99" t="s">
        <v>1113</v>
      </c>
      <c r="C218" s="131"/>
      <c r="D218" s="131">
        <v>19397</v>
      </c>
      <c r="E218" s="131">
        <v>19397</v>
      </c>
      <c r="F218" s="132">
        <f t="shared" si="7"/>
        <v>1</v>
      </c>
      <c r="G218" s="131">
        <v>15864</v>
      </c>
      <c r="H218" s="104">
        <f t="shared" si="8"/>
        <v>0.222705496722138</v>
      </c>
    </row>
    <row r="219" ht="22.5" customHeight="1" spans="1:8">
      <c r="A219" s="129">
        <v>23204</v>
      </c>
      <c r="B219" s="99" t="s">
        <v>1600</v>
      </c>
      <c r="C219" s="131"/>
      <c r="D219" s="131">
        <v>19397</v>
      </c>
      <c r="E219" s="131">
        <v>19397</v>
      </c>
      <c r="F219" s="132">
        <f t="shared" si="7"/>
        <v>1</v>
      </c>
      <c r="G219" s="131">
        <v>15864</v>
      </c>
      <c r="H219" s="104">
        <f t="shared" si="8"/>
        <v>0.222705496722138</v>
      </c>
    </row>
    <row r="220" ht="22.5" customHeight="1" spans="1:8">
      <c r="A220" s="129">
        <v>2320401</v>
      </c>
      <c r="B220" s="105" t="s">
        <v>1601</v>
      </c>
      <c r="C220" s="131"/>
      <c r="D220" s="131"/>
      <c r="E220" s="131">
        <v>0</v>
      </c>
      <c r="F220" s="132"/>
      <c r="G220" s="131">
        <v>0</v>
      </c>
      <c r="H220" s="104"/>
    </row>
    <row r="221" ht="22.5" customHeight="1" spans="1:8">
      <c r="A221" s="129">
        <v>2320402</v>
      </c>
      <c r="B221" s="105" t="s">
        <v>1602</v>
      </c>
      <c r="C221" s="131"/>
      <c r="D221" s="131"/>
      <c r="E221" s="131">
        <v>0</v>
      </c>
      <c r="F221" s="132"/>
      <c r="G221" s="131">
        <v>0</v>
      </c>
      <c r="H221" s="104"/>
    </row>
    <row r="222" ht="22.5" customHeight="1" spans="1:8">
      <c r="A222" s="129">
        <v>2320405</v>
      </c>
      <c r="B222" s="105" t="s">
        <v>1603</v>
      </c>
      <c r="C222" s="131"/>
      <c r="D222" s="131"/>
      <c r="E222" s="131">
        <v>0</v>
      </c>
      <c r="F222" s="132"/>
      <c r="G222" s="131">
        <v>0</v>
      </c>
      <c r="H222" s="104"/>
    </row>
    <row r="223" ht="22.5" customHeight="1" spans="1:8">
      <c r="A223" s="129">
        <v>2320411</v>
      </c>
      <c r="B223" s="105" t="s">
        <v>1604</v>
      </c>
      <c r="C223" s="131"/>
      <c r="D223" s="131"/>
      <c r="E223" s="131">
        <v>19397</v>
      </c>
      <c r="F223" s="132"/>
      <c r="G223" s="131">
        <v>15864</v>
      </c>
      <c r="H223" s="104">
        <f t="shared" si="8"/>
        <v>0.222705496722138</v>
      </c>
    </row>
    <row r="224" ht="22.5" customHeight="1" spans="1:8">
      <c r="A224" s="129">
        <v>2320413</v>
      </c>
      <c r="B224" s="105" t="s">
        <v>1605</v>
      </c>
      <c r="C224" s="131"/>
      <c r="D224" s="131"/>
      <c r="E224" s="131">
        <v>0</v>
      </c>
      <c r="F224" s="132"/>
      <c r="G224" s="131">
        <v>0</v>
      </c>
      <c r="H224" s="104"/>
    </row>
    <row r="225" ht="22.5" customHeight="1" spans="1:8">
      <c r="A225" s="129">
        <v>2320414</v>
      </c>
      <c r="B225" s="105" t="s">
        <v>1606</v>
      </c>
      <c r="C225" s="131"/>
      <c r="D225" s="131"/>
      <c r="E225" s="131">
        <v>0</v>
      </c>
      <c r="F225" s="132"/>
      <c r="G225" s="131">
        <v>0</v>
      </c>
      <c r="H225" s="104"/>
    </row>
    <row r="226" ht="22.5" customHeight="1" spans="1:8">
      <c r="A226" s="129">
        <v>2320416</v>
      </c>
      <c r="B226" s="105" t="s">
        <v>1607</v>
      </c>
      <c r="C226" s="131"/>
      <c r="D226" s="131"/>
      <c r="E226" s="131">
        <v>0</v>
      </c>
      <c r="F226" s="132"/>
      <c r="G226" s="131">
        <v>0</v>
      </c>
      <c r="H226" s="104"/>
    </row>
    <row r="227" ht="22.5" customHeight="1" spans="1:8">
      <c r="A227" s="129">
        <v>2320417</v>
      </c>
      <c r="B227" s="105" t="s">
        <v>1608</v>
      </c>
      <c r="C227" s="131"/>
      <c r="D227" s="131"/>
      <c r="E227" s="131">
        <v>0</v>
      </c>
      <c r="F227" s="132"/>
      <c r="G227" s="131">
        <v>0</v>
      </c>
      <c r="H227" s="104"/>
    </row>
    <row r="228" ht="22.5" customHeight="1" spans="1:8">
      <c r="A228" s="129">
        <v>2320418</v>
      </c>
      <c r="B228" s="105" t="s">
        <v>1609</v>
      </c>
      <c r="C228" s="131"/>
      <c r="D228" s="131"/>
      <c r="E228" s="131">
        <v>0</v>
      </c>
      <c r="F228" s="132"/>
      <c r="G228" s="131">
        <v>0</v>
      </c>
      <c r="H228" s="104"/>
    </row>
    <row r="229" ht="22.5" customHeight="1" spans="1:8">
      <c r="A229" s="129">
        <v>2320419</v>
      </c>
      <c r="B229" s="105" t="s">
        <v>1610</v>
      </c>
      <c r="C229" s="131"/>
      <c r="D229" s="131"/>
      <c r="E229" s="131">
        <v>0</v>
      </c>
      <c r="F229" s="132"/>
      <c r="G229" s="131">
        <v>0</v>
      </c>
      <c r="H229" s="104"/>
    </row>
    <row r="230" ht="22.5" customHeight="1" spans="1:8">
      <c r="A230" s="129">
        <v>2320420</v>
      </c>
      <c r="B230" s="105" t="s">
        <v>1611</v>
      </c>
      <c r="C230" s="131"/>
      <c r="D230" s="131"/>
      <c r="E230" s="131">
        <v>0</v>
      </c>
      <c r="F230" s="132"/>
      <c r="G230" s="131">
        <v>0</v>
      </c>
      <c r="H230" s="104"/>
    </row>
    <row r="231" ht="22.5" customHeight="1" spans="1:8">
      <c r="A231" s="129">
        <v>2320431</v>
      </c>
      <c r="B231" s="105" t="s">
        <v>1612</v>
      </c>
      <c r="C231" s="131"/>
      <c r="D231" s="131"/>
      <c r="E231" s="131">
        <v>0</v>
      </c>
      <c r="F231" s="132"/>
      <c r="G231" s="131">
        <v>0</v>
      </c>
      <c r="H231" s="104"/>
    </row>
    <row r="232" ht="22.5" customHeight="1" spans="1:8">
      <c r="A232" s="129">
        <v>2320432</v>
      </c>
      <c r="B232" s="105" t="s">
        <v>1613</v>
      </c>
      <c r="C232" s="131"/>
      <c r="D232" s="131"/>
      <c r="E232" s="131">
        <v>0</v>
      </c>
      <c r="F232" s="132"/>
      <c r="G232" s="131">
        <v>0</v>
      </c>
      <c r="H232" s="104"/>
    </row>
    <row r="233" ht="22.5" customHeight="1" spans="1:8">
      <c r="A233" s="129">
        <v>2320433</v>
      </c>
      <c r="B233" s="105" t="s">
        <v>1614</v>
      </c>
      <c r="C233" s="131"/>
      <c r="D233" s="131"/>
      <c r="E233" s="131">
        <v>0</v>
      </c>
      <c r="F233" s="132"/>
      <c r="G233" s="131">
        <v>0</v>
      </c>
      <c r="H233" s="104"/>
    </row>
    <row r="234" ht="22.5" customHeight="1" spans="1:8">
      <c r="A234" s="129">
        <v>2320498</v>
      </c>
      <c r="B234" s="105" t="s">
        <v>1615</v>
      </c>
      <c r="C234" s="131"/>
      <c r="D234" s="131"/>
      <c r="E234" s="131">
        <v>0</v>
      </c>
      <c r="F234" s="132"/>
      <c r="G234" s="131">
        <v>0</v>
      </c>
      <c r="H234" s="104"/>
    </row>
    <row r="235" ht="22.5" customHeight="1" spans="1:8">
      <c r="A235" s="129">
        <v>2320499</v>
      </c>
      <c r="B235" s="105" t="s">
        <v>1616</v>
      </c>
      <c r="C235" s="131"/>
      <c r="D235" s="131"/>
      <c r="E235" s="131">
        <v>0</v>
      </c>
      <c r="F235" s="132"/>
      <c r="G235" s="131">
        <v>0</v>
      </c>
      <c r="H235" s="104"/>
    </row>
    <row r="236" ht="22.5" customHeight="1" spans="1:8">
      <c r="A236" s="129">
        <v>233</v>
      </c>
      <c r="B236" s="99" t="s">
        <v>1121</v>
      </c>
      <c r="C236" s="131"/>
      <c r="D236" s="131"/>
      <c r="E236" s="131">
        <v>0</v>
      </c>
      <c r="F236" s="132"/>
      <c r="G236" s="131">
        <v>0</v>
      </c>
      <c r="H236" s="104"/>
    </row>
    <row r="237" ht="22.5" customHeight="1" spans="1:8">
      <c r="A237" s="129">
        <v>23304</v>
      </c>
      <c r="B237" s="99" t="s">
        <v>1617</v>
      </c>
      <c r="C237" s="131"/>
      <c r="D237" s="131"/>
      <c r="E237" s="131">
        <v>0</v>
      </c>
      <c r="F237" s="132"/>
      <c r="G237" s="131">
        <v>0</v>
      </c>
      <c r="H237" s="104"/>
    </row>
    <row r="238" ht="22.5" customHeight="1" spans="1:8">
      <c r="A238" s="129">
        <v>2330401</v>
      </c>
      <c r="B238" s="105" t="s">
        <v>1618</v>
      </c>
      <c r="C238" s="131"/>
      <c r="D238" s="131"/>
      <c r="E238" s="131">
        <v>0</v>
      </c>
      <c r="F238" s="132"/>
      <c r="G238" s="131">
        <v>0</v>
      </c>
      <c r="H238" s="104"/>
    </row>
    <row r="239" ht="22.5" customHeight="1" spans="1:8">
      <c r="A239" s="129">
        <v>2330402</v>
      </c>
      <c r="B239" s="105" t="s">
        <v>1619</v>
      </c>
      <c r="C239" s="131"/>
      <c r="D239" s="131"/>
      <c r="E239" s="131">
        <v>0</v>
      </c>
      <c r="F239" s="132"/>
      <c r="G239" s="131">
        <v>0</v>
      </c>
      <c r="H239" s="104"/>
    </row>
    <row r="240" ht="22.5" customHeight="1" spans="1:8">
      <c r="A240" s="129">
        <v>2330405</v>
      </c>
      <c r="B240" s="105" t="s">
        <v>1620</v>
      </c>
      <c r="C240" s="131"/>
      <c r="D240" s="131"/>
      <c r="E240" s="131">
        <v>0</v>
      </c>
      <c r="F240" s="132"/>
      <c r="G240" s="131">
        <v>0</v>
      </c>
      <c r="H240" s="104"/>
    </row>
    <row r="241" ht="22.5" customHeight="1" spans="1:8">
      <c r="A241" s="129">
        <v>2330411</v>
      </c>
      <c r="B241" s="105" t="s">
        <v>1621</v>
      </c>
      <c r="C241" s="131"/>
      <c r="D241" s="131"/>
      <c r="E241" s="131">
        <v>0</v>
      </c>
      <c r="F241" s="132"/>
      <c r="G241" s="131">
        <v>0</v>
      </c>
      <c r="H241" s="104"/>
    </row>
    <row r="242" ht="22.5" customHeight="1" spans="1:8">
      <c r="A242" s="129">
        <v>2330413</v>
      </c>
      <c r="B242" s="105" t="s">
        <v>1622</v>
      </c>
      <c r="C242" s="131"/>
      <c r="D242" s="131"/>
      <c r="E242" s="131">
        <v>0</v>
      </c>
      <c r="F242" s="132"/>
      <c r="G242" s="131">
        <v>0</v>
      </c>
      <c r="H242" s="104"/>
    </row>
    <row r="243" ht="22.5" customHeight="1" spans="1:8">
      <c r="A243" s="129">
        <v>2330414</v>
      </c>
      <c r="B243" s="105" t="s">
        <v>1623</v>
      </c>
      <c r="C243" s="131"/>
      <c r="D243" s="131"/>
      <c r="E243" s="131">
        <v>0</v>
      </c>
      <c r="F243" s="132"/>
      <c r="G243" s="131">
        <v>0</v>
      </c>
      <c r="H243" s="104"/>
    </row>
    <row r="244" ht="22.5" customHeight="1" spans="1:8">
      <c r="A244" s="129">
        <v>2330416</v>
      </c>
      <c r="B244" s="105" t="s">
        <v>1624</v>
      </c>
      <c r="C244" s="131"/>
      <c r="D244" s="131"/>
      <c r="E244" s="131">
        <v>0</v>
      </c>
      <c r="F244" s="132"/>
      <c r="G244" s="131">
        <v>0</v>
      </c>
      <c r="H244" s="104"/>
    </row>
    <row r="245" ht="22.5" customHeight="1" spans="1:8">
      <c r="A245" s="129">
        <v>2330417</v>
      </c>
      <c r="B245" s="105" t="s">
        <v>1625</v>
      </c>
      <c r="C245" s="131"/>
      <c r="D245" s="131"/>
      <c r="E245" s="131">
        <v>0</v>
      </c>
      <c r="F245" s="132"/>
      <c r="G245" s="131">
        <v>0</v>
      </c>
      <c r="H245" s="104"/>
    </row>
    <row r="246" ht="22.5" customHeight="1" spans="1:8">
      <c r="A246" s="129">
        <v>2330418</v>
      </c>
      <c r="B246" s="105" t="s">
        <v>1626</v>
      </c>
      <c r="C246" s="131"/>
      <c r="D246" s="131"/>
      <c r="E246" s="131">
        <v>0</v>
      </c>
      <c r="F246" s="132"/>
      <c r="G246" s="131">
        <v>0</v>
      </c>
      <c r="H246" s="104"/>
    </row>
    <row r="247" ht="22.5" customHeight="1" spans="1:8">
      <c r="A247" s="129">
        <v>2330419</v>
      </c>
      <c r="B247" s="105" t="s">
        <v>1627</v>
      </c>
      <c r="C247" s="131"/>
      <c r="D247" s="131"/>
      <c r="E247" s="131">
        <v>0</v>
      </c>
      <c r="F247" s="132"/>
      <c r="G247" s="131">
        <v>0</v>
      </c>
      <c r="H247" s="104"/>
    </row>
    <row r="248" ht="22.5" customHeight="1" spans="1:8">
      <c r="A248" s="129">
        <v>2330420</v>
      </c>
      <c r="B248" s="105" t="s">
        <v>1628</v>
      </c>
      <c r="C248" s="131"/>
      <c r="D248" s="131"/>
      <c r="E248" s="131">
        <v>0</v>
      </c>
      <c r="F248" s="132"/>
      <c r="G248" s="131">
        <v>0</v>
      </c>
      <c r="H248" s="104"/>
    </row>
    <row r="249" ht="22.5" customHeight="1" spans="1:8">
      <c r="A249" s="129">
        <v>2330431</v>
      </c>
      <c r="B249" s="105" t="s">
        <v>1629</v>
      </c>
      <c r="C249" s="131"/>
      <c r="D249" s="131"/>
      <c r="E249" s="131">
        <v>0</v>
      </c>
      <c r="F249" s="132"/>
      <c r="G249" s="131">
        <v>0</v>
      </c>
      <c r="H249" s="104"/>
    </row>
    <row r="250" ht="22.5" customHeight="1" spans="1:8">
      <c r="A250" s="129">
        <v>2330432</v>
      </c>
      <c r="B250" s="105" t="s">
        <v>1630</v>
      </c>
      <c r="C250" s="131"/>
      <c r="D250" s="131"/>
      <c r="E250" s="131">
        <v>0</v>
      </c>
      <c r="F250" s="132"/>
      <c r="G250" s="131">
        <v>0</v>
      </c>
      <c r="H250" s="104"/>
    </row>
    <row r="251" ht="22.5" customHeight="1" spans="1:8">
      <c r="A251" s="129">
        <v>2330433</v>
      </c>
      <c r="B251" s="105" t="s">
        <v>1631</v>
      </c>
      <c r="C251" s="131"/>
      <c r="D251" s="131"/>
      <c r="E251" s="131">
        <v>0</v>
      </c>
      <c r="F251" s="132"/>
      <c r="G251" s="131">
        <v>0</v>
      </c>
      <c r="H251" s="104"/>
    </row>
    <row r="252" ht="22.5" customHeight="1" spans="1:8">
      <c r="A252" s="129">
        <v>2330498</v>
      </c>
      <c r="B252" s="105" t="s">
        <v>1632</v>
      </c>
      <c r="C252" s="131"/>
      <c r="D252" s="131"/>
      <c r="E252" s="131">
        <v>0</v>
      </c>
      <c r="F252" s="132"/>
      <c r="G252" s="131">
        <v>0</v>
      </c>
      <c r="H252" s="104"/>
    </row>
    <row r="253" ht="22.5" customHeight="1" spans="1:8">
      <c r="A253" s="129">
        <v>2330499</v>
      </c>
      <c r="B253" s="105" t="s">
        <v>1633</v>
      </c>
      <c r="C253" s="131"/>
      <c r="D253" s="131"/>
      <c r="E253" s="131">
        <v>0</v>
      </c>
      <c r="F253" s="132"/>
      <c r="G253" s="131">
        <v>0</v>
      </c>
      <c r="H253" s="104"/>
    </row>
    <row r="254" ht="22.5" customHeight="1" spans="1:8">
      <c r="A254" s="129">
        <v>234</v>
      </c>
      <c r="B254" s="136" t="s">
        <v>1634</v>
      </c>
      <c r="C254" s="131"/>
      <c r="D254" s="131"/>
      <c r="E254" s="131">
        <v>0</v>
      </c>
      <c r="F254" s="132"/>
      <c r="G254" s="131">
        <v>0</v>
      </c>
      <c r="H254" s="104"/>
    </row>
    <row r="255" ht="22.5" customHeight="1" spans="1:8">
      <c r="A255" s="129">
        <v>23401</v>
      </c>
      <c r="B255" s="136" t="s">
        <v>1176</v>
      </c>
      <c r="C255" s="131"/>
      <c r="D255" s="131"/>
      <c r="E255" s="131">
        <v>0</v>
      </c>
      <c r="F255" s="132"/>
      <c r="G255" s="131">
        <v>0</v>
      </c>
      <c r="H255" s="104"/>
    </row>
    <row r="256" ht="22.5" customHeight="1" spans="1:8">
      <c r="A256" s="129">
        <v>2340101</v>
      </c>
      <c r="B256" s="98" t="s">
        <v>1635</v>
      </c>
      <c r="C256" s="131"/>
      <c r="D256" s="131"/>
      <c r="E256" s="131">
        <v>0</v>
      </c>
      <c r="F256" s="132"/>
      <c r="G256" s="131">
        <v>0</v>
      </c>
      <c r="H256" s="104"/>
    </row>
    <row r="257" ht="22.5" customHeight="1" spans="1:8">
      <c r="A257" s="129">
        <v>2340102</v>
      </c>
      <c r="B257" s="98" t="s">
        <v>1636</v>
      </c>
      <c r="C257" s="131"/>
      <c r="D257" s="131"/>
      <c r="E257" s="131">
        <v>0</v>
      </c>
      <c r="F257" s="132"/>
      <c r="G257" s="131">
        <v>0</v>
      </c>
      <c r="H257" s="104"/>
    </row>
    <row r="258" ht="22.5" customHeight="1" spans="1:8">
      <c r="A258" s="129">
        <v>2340103</v>
      </c>
      <c r="B258" s="98" t="s">
        <v>1637</v>
      </c>
      <c r="C258" s="131"/>
      <c r="D258" s="131"/>
      <c r="E258" s="131">
        <v>0</v>
      </c>
      <c r="F258" s="132"/>
      <c r="G258" s="131">
        <v>0</v>
      </c>
      <c r="H258" s="104"/>
    </row>
    <row r="259" ht="22.5" customHeight="1" spans="1:8">
      <c r="A259" s="129">
        <v>2340104</v>
      </c>
      <c r="B259" s="98" t="s">
        <v>1638</v>
      </c>
      <c r="C259" s="131"/>
      <c r="D259" s="131"/>
      <c r="E259" s="131">
        <v>0</v>
      </c>
      <c r="F259" s="132"/>
      <c r="G259" s="131">
        <v>0</v>
      </c>
      <c r="H259" s="104"/>
    </row>
    <row r="260" ht="22.5" customHeight="1" spans="1:8">
      <c r="A260" s="129">
        <v>2340105</v>
      </c>
      <c r="B260" s="98" t="s">
        <v>1639</v>
      </c>
      <c r="C260" s="131"/>
      <c r="D260" s="131"/>
      <c r="E260" s="131">
        <v>0</v>
      </c>
      <c r="F260" s="132"/>
      <c r="G260" s="131">
        <v>0</v>
      </c>
      <c r="H260" s="104"/>
    </row>
    <row r="261" ht="22.5" customHeight="1" spans="1:8">
      <c r="A261" s="129">
        <v>2340106</v>
      </c>
      <c r="B261" s="98" t="s">
        <v>1640</v>
      </c>
      <c r="C261" s="131"/>
      <c r="D261" s="131"/>
      <c r="E261" s="131">
        <v>0</v>
      </c>
      <c r="F261" s="132"/>
      <c r="G261" s="131">
        <v>0</v>
      </c>
      <c r="H261" s="104"/>
    </row>
    <row r="262" ht="22.5" customHeight="1" spans="1:8">
      <c r="A262" s="129">
        <v>2340107</v>
      </c>
      <c r="B262" s="98" t="s">
        <v>1641</v>
      </c>
      <c r="C262" s="131"/>
      <c r="D262" s="131"/>
      <c r="E262" s="131">
        <v>0</v>
      </c>
      <c r="F262" s="132"/>
      <c r="G262" s="131">
        <v>0</v>
      </c>
      <c r="H262" s="104"/>
    </row>
    <row r="263" ht="22.5" customHeight="1" spans="1:8">
      <c r="A263" s="129">
        <v>2340108</v>
      </c>
      <c r="B263" s="98" t="s">
        <v>1642</v>
      </c>
      <c r="C263" s="131"/>
      <c r="D263" s="131"/>
      <c r="E263" s="131">
        <v>0</v>
      </c>
      <c r="F263" s="132"/>
      <c r="G263" s="131">
        <v>0</v>
      </c>
      <c r="H263" s="104"/>
    </row>
    <row r="264" ht="22.5" customHeight="1" spans="1:8">
      <c r="A264" s="129">
        <v>2340109</v>
      </c>
      <c r="B264" s="98" t="s">
        <v>1643</v>
      </c>
      <c r="C264" s="131"/>
      <c r="D264" s="131"/>
      <c r="E264" s="131">
        <v>0</v>
      </c>
      <c r="F264" s="132"/>
      <c r="G264" s="131">
        <v>0</v>
      </c>
      <c r="H264" s="104"/>
    </row>
    <row r="265" ht="22.5" customHeight="1" spans="1:8">
      <c r="A265" s="129">
        <v>2340110</v>
      </c>
      <c r="B265" s="98" t="s">
        <v>1644</v>
      </c>
      <c r="C265" s="131"/>
      <c r="D265" s="131"/>
      <c r="E265" s="131">
        <v>0</v>
      </c>
      <c r="F265" s="132"/>
      <c r="G265" s="131">
        <v>0</v>
      </c>
      <c r="H265" s="104"/>
    </row>
    <row r="266" ht="22.5" customHeight="1" spans="1:8">
      <c r="A266" s="129">
        <v>2340111</v>
      </c>
      <c r="B266" s="98" t="s">
        <v>1645</v>
      </c>
      <c r="C266" s="131"/>
      <c r="D266" s="131"/>
      <c r="E266" s="131">
        <v>0</v>
      </c>
      <c r="F266" s="132"/>
      <c r="G266" s="131">
        <v>0</v>
      </c>
      <c r="H266" s="104"/>
    </row>
    <row r="267" ht="22.5" customHeight="1" spans="1:8">
      <c r="A267" s="129">
        <v>2340199</v>
      </c>
      <c r="B267" s="98" t="s">
        <v>1646</v>
      </c>
      <c r="C267" s="131"/>
      <c r="D267" s="131"/>
      <c r="E267" s="131">
        <v>0</v>
      </c>
      <c r="F267" s="132"/>
      <c r="G267" s="131">
        <v>0</v>
      </c>
      <c r="H267" s="104"/>
    </row>
    <row r="268" ht="22.5" customHeight="1" spans="1:8">
      <c r="A268" s="129">
        <v>23402</v>
      </c>
      <c r="B268" s="136" t="s">
        <v>1647</v>
      </c>
      <c r="C268" s="131"/>
      <c r="D268" s="131"/>
      <c r="E268" s="131">
        <v>0</v>
      </c>
      <c r="F268" s="132"/>
      <c r="G268" s="131">
        <v>0</v>
      </c>
      <c r="H268" s="104"/>
    </row>
    <row r="269" ht="22.5" customHeight="1" spans="1:8">
      <c r="A269" s="129">
        <v>2340201</v>
      </c>
      <c r="B269" s="98" t="s">
        <v>918</v>
      </c>
      <c r="C269" s="131"/>
      <c r="D269" s="131"/>
      <c r="E269" s="131">
        <v>0</v>
      </c>
      <c r="F269" s="132"/>
      <c r="G269" s="131">
        <v>0</v>
      </c>
      <c r="H269" s="104"/>
    </row>
    <row r="270" ht="22.5" customHeight="1" spans="1:8">
      <c r="A270" s="129">
        <v>2340202</v>
      </c>
      <c r="B270" s="98" t="s">
        <v>964</v>
      </c>
      <c r="C270" s="131"/>
      <c r="D270" s="131"/>
      <c r="E270" s="131">
        <v>0</v>
      </c>
      <c r="F270" s="132"/>
      <c r="G270" s="131">
        <v>0</v>
      </c>
      <c r="H270" s="104"/>
    </row>
    <row r="271" ht="22.5" customHeight="1" spans="1:8">
      <c r="A271" s="129">
        <v>2340203</v>
      </c>
      <c r="B271" s="98" t="s">
        <v>822</v>
      </c>
      <c r="C271" s="131"/>
      <c r="D271" s="131"/>
      <c r="E271" s="131">
        <v>0</v>
      </c>
      <c r="F271" s="132"/>
      <c r="G271" s="131">
        <v>0</v>
      </c>
      <c r="H271" s="104"/>
    </row>
    <row r="272" ht="22.5" customHeight="1" spans="1:8">
      <c r="A272" s="129">
        <v>2340204</v>
      </c>
      <c r="B272" s="98" t="s">
        <v>1648</v>
      </c>
      <c r="C272" s="131"/>
      <c r="D272" s="131"/>
      <c r="E272" s="131">
        <v>0</v>
      </c>
      <c r="F272" s="132"/>
      <c r="G272" s="131">
        <v>0</v>
      </c>
      <c r="H272" s="104"/>
    </row>
    <row r="273" ht="22.5" customHeight="1" spans="1:8">
      <c r="A273" s="129">
        <v>2340205</v>
      </c>
      <c r="B273" s="98" t="s">
        <v>1649</v>
      </c>
      <c r="C273" s="131"/>
      <c r="D273" s="131"/>
      <c r="E273" s="131">
        <v>0</v>
      </c>
      <c r="F273" s="132"/>
      <c r="G273" s="131">
        <v>0</v>
      </c>
      <c r="H273" s="104"/>
    </row>
    <row r="274" ht="22.5" customHeight="1" spans="1:8">
      <c r="A274" s="129">
        <v>2340299</v>
      </c>
      <c r="B274" s="98" t="s">
        <v>1650</v>
      </c>
      <c r="C274" s="131"/>
      <c r="D274" s="131"/>
      <c r="E274" s="131">
        <v>0</v>
      </c>
      <c r="F274" s="132"/>
      <c r="G274" s="131">
        <v>0</v>
      </c>
      <c r="H274" s="104"/>
    </row>
    <row r="275" ht="22.5" customHeight="1" spans="1:8">
      <c r="A275" s="137"/>
      <c r="B275" s="138" t="s">
        <v>1651</v>
      </c>
      <c r="C275" s="139">
        <v>220254</v>
      </c>
      <c r="D275" s="139">
        <v>321504</v>
      </c>
      <c r="E275" s="139">
        <v>318950</v>
      </c>
      <c r="F275" s="132">
        <f t="shared" ref="F275" si="9">E275/D275</f>
        <v>0.992056086393948</v>
      </c>
      <c r="G275" s="139">
        <v>355091</v>
      </c>
      <c r="H275" s="104">
        <f t="shared" ref="H275" si="10">(E275-G275)/G275</f>
        <v>-0.101779543835242</v>
      </c>
    </row>
  </sheetData>
  <sheetProtection formatCells="0" formatColumns="0" formatRows="0"/>
  <mergeCells count="2">
    <mergeCell ref="B2:H2"/>
    <mergeCell ref="B3:E3"/>
  </mergeCells>
  <printOptions horizontalCentered="1"/>
  <pageMargins left="0.57" right="0.49" top="0.354330708661417" bottom="0.31496062992126" header="0.31496062992126" footer="0.31496062992126"/>
  <pageSetup paperSize="9" scale="68"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2"/>
  <sheetViews>
    <sheetView workbookViewId="0">
      <selection activeCell="C28" sqref="C28"/>
    </sheetView>
  </sheetViews>
  <sheetFormatPr defaultColWidth="12.1666666666667" defaultRowHeight="11.25" outlineLevelCol="3"/>
  <cols>
    <col min="1" max="1" width="49.3333333333333" customWidth="1"/>
    <col min="2" max="2" width="19.8333333333333" customWidth="1"/>
    <col min="3" max="3" width="47.3333333333333" customWidth="1"/>
    <col min="4" max="4" width="20" customWidth="1"/>
    <col min="5" max="5" width="28.6666666666667" customWidth="1"/>
    <col min="256" max="256" width="39.5" customWidth="1"/>
    <col min="257" max="257" width="16.3333333333333" customWidth="1"/>
    <col min="258" max="258" width="16" customWidth="1"/>
    <col min="259" max="259" width="14.3333333333333" customWidth="1"/>
    <col min="260" max="260" width="25.5" customWidth="1"/>
    <col min="261" max="261" width="28.6666666666667" customWidth="1"/>
    <col min="512" max="512" width="39.5" customWidth="1"/>
    <col min="513" max="513" width="16.3333333333333" customWidth="1"/>
    <col min="514" max="514" width="16" customWidth="1"/>
    <col min="515" max="515" width="14.3333333333333" customWidth="1"/>
    <col min="516" max="516" width="25.5" customWidth="1"/>
    <col min="517" max="517" width="28.6666666666667" customWidth="1"/>
    <col min="768" max="768" width="39.5" customWidth="1"/>
    <col min="769" max="769" width="16.3333333333333" customWidth="1"/>
    <col min="770" max="770" width="16" customWidth="1"/>
    <col min="771" max="771" width="14.3333333333333" customWidth="1"/>
    <col min="772" max="772" width="25.5" customWidth="1"/>
    <col min="773" max="773" width="28.6666666666667" customWidth="1"/>
    <col min="1024" max="1024" width="39.5" customWidth="1"/>
    <col min="1025" max="1025" width="16.3333333333333" customWidth="1"/>
    <col min="1026" max="1026" width="16" customWidth="1"/>
    <col min="1027" max="1027" width="14.3333333333333" customWidth="1"/>
    <col min="1028" max="1028" width="25.5" customWidth="1"/>
    <col min="1029" max="1029" width="28.6666666666667" customWidth="1"/>
    <col min="1280" max="1280" width="39.5" customWidth="1"/>
    <col min="1281" max="1281" width="16.3333333333333" customWidth="1"/>
    <col min="1282" max="1282" width="16" customWidth="1"/>
    <col min="1283" max="1283" width="14.3333333333333" customWidth="1"/>
    <col min="1284" max="1284" width="25.5" customWidth="1"/>
    <col min="1285" max="1285" width="28.6666666666667" customWidth="1"/>
    <col min="1536" max="1536" width="39.5" customWidth="1"/>
    <col min="1537" max="1537" width="16.3333333333333" customWidth="1"/>
    <col min="1538" max="1538" width="16" customWidth="1"/>
    <col min="1539" max="1539" width="14.3333333333333" customWidth="1"/>
    <col min="1540" max="1540" width="25.5" customWidth="1"/>
    <col min="1541" max="1541" width="28.6666666666667" customWidth="1"/>
    <col min="1792" max="1792" width="39.5" customWidth="1"/>
    <col min="1793" max="1793" width="16.3333333333333" customWidth="1"/>
    <col min="1794" max="1794" width="16" customWidth="1"/>
    <col min="1795" max="1795" width="14.3333333333333" customWidth="1"/>
    <col min="1796" max="1796" width="25.5" customWidth="1"/>
    <col min="1797" max="1797" width="28.6666666666667" customWidth="1"/>
    <col min="2048" max="2048" width="39.5" customWidth="1"/>
    <col min="2049" max="2049" width="16.3333333333333" customWidth="1"/>
    <col min="2050" max="2050" width="16" customWidth="1"/>
    <col min="2051" max="2051" width="14.3333333333333" customWidth="1"/>
    <col min="2052" max="2052" width="25.5" customWidth="1"/>
    <col min="2053" max="2053" width="28.6666666666667" customWidth="1"/>
    <col min="2304" max="2304" width="39.5" customWidth="1"/>
    <col min="2305" max="2305" width="16.3333333333333" customWidth="1"/>
    <col min="2306" max="2306" width="16" customWidth="1"/>
    <col min="2307" max="2307" width="14.3333333333333" customWidth="1"/>
    <col min="2308" max="2308" width="25.5" customWidth="1"/>
    <col min="2309" max="2309" width="28.6666666666667" customWidth="1"/>
    <col min="2560" max="2560" width="39.5" customWidth="1"/>
    <col min="2561" max="2561" width="16.3333333333333" customWidth="1"/>
    <col min="2562" max="2562" width="16" customWidth="1"/>
    <col min="2563" max="2563" width="14.3333333333333" customWidth="1"/>
    <col min="2564" max="2564" width="25.5" customWidth="1"/>
    <col min="2565" max="2565" width="28.6666666666667" customWidth="1"/>
    <col min="2816" max="2816" width="39.5" customWidth="1"/>
    <col min="2817" max="2817" width="16.3333333333333" customWidth="1"/>
    <col min="2818" max="2818" width="16" customWidth="1"/>
    <col min="2819" max="2819" width="14.3333333333333" customWidth="1"/>
    <col min="2820" max="2820" width="25.5" customWidth="1"/>
    <col min="2821" max="2821" width="28.6666666666667" customWidth="1"/>
    <col min="3072" max="3072" width="39.5" customWidth="1"/>
    <col min="3073" max="3073" width="16.3333333333333" customWidth="1"/>
    <col min="3074" max="3074" width="16" customWidth="1"/>
    <col min="3075" max="3075" width="14.3333333333333" customWidth="1"/>
    <col min="3076" max="3076" width="25.5" customWidth="1"/>
    <col min="3077" max="3077" width="28.6666666666667" customWidth="1"/>
    <col min="3328" max="3328" width="39.5" customWidth="1"/>
    <col min="3329" max="3329" width="16.3333333333333" customWidth="1"/>
    <col min="3330" max="3330" width="16" customWidth="1"/>
    <col min="3331" max="3331" width="14.3333333333333" customWidth="1"/>
    <col min="3332" max="3332" width="25.5" customWidth="1"/>
    <col min="3333" max="3333" width="28.6666666666667" customWidth="1"/>
    <col min="3584" max="3584" width="39.5" customWidth="1"/>
    <col min="3585" max="3585" width="16.3333333333333" customWidth="1"/>
    <col min="3586" max="3586" width="16" customWidth="1"/>
    <col min="3587" max="3587" width="14.3333333333333" customWidth="1"/>
    <col min="3588" max="3588" width="25.5" customWidth="1"/>
    <col min="3589" max="3589" width="28.6666666666667" customWidth="1"/>
    <col min="3840" max="3840" width="39.5" customWidth="1"/>
    <col min="3841" max="3841" width="16.3333333333333" customWidth="1"/>
    <col min="3842" max="3842" width="16" customWidth="1"/>
    <col min="3843" max="3843" width="14.3333333333333" customWidth="1"/>
    <col min="3844" max="3844" width="25.5" customWidth="1"/>
    <col min="3845" max="3845" width="28.6666666666667" customWidth="1"/>
    <col min="4096" max="4096" width="39.5" customWidth="1"/>
    <col min="4097" max="4097" width="16.3333333333333" customWidth="1"/>
    <col min="4098" max="4098" width="16" customWidth="1"/>
    <col min="4099" max="4099" width="14.3333333333333" customWidth="1"/>
    <col min="4100" max="4100" width="25.5" customWidth="1"/>
    <col min="4101" max="4101" width="28.6666666666667" customWidth="1"/>
    <col min="4352" max="4352" width="39.5" customWidth="1"/>
    <col min="4353" max="4353" width="16.3333333333333" customWidth="1"/>
    <col min="4354" max="4354" width="16" customWidth="1"/>
    <col min="4355" max="4355" width="14.3333333333333" customWidth="1"/>
    <col min="4356" max="4356" width="25.5" customWidth="1"/>
    <col min="4357" max="4357" width="28.6666666666667" customWidth="1"/>
    <col min="4608" max="4608" width="39.5" customWidth="1"/>
    <col min="4609" max="4609" width="16.3333333333333" customWidth="1"/>
    <col min="4610" max="4610" width="16" customWidth="1"/>
    <col min="4611" max="4611" width="14.3333333333333" customWidth="1"/>
    <col min="4612" max="4612" width="25.5" customWidth="1"/>
    <col min="4613" max="4613" width="28.6666666666667" customWidth="1"/>
    <col min="4864" max="4864" width="39.5" customWidth="1"/>
    <col min="4865" max="4865" width="16.3333333333333" customWidth="1"/>
    <col min="4866" max="4866" width="16" customWidth="1"/>
    <col min="4867" max="4867" width="14.3333333333333" customWidth="1"/>
    <col min="4868" max="4868" width="25.5" customWidth="1"/>
    <col min="4869" max="4869" width="28.6666666666667" customWidth="1"/>
    <col min="5120" max="5120" width="39.5" customWidth="1"/>
    <col min="5121" max="5121" width="16.3333333333333" customWidth="1"/>
    <col min="5122" max="5122" width="16" customWidth="1"/>
    <col min="5123" max="5123" width="14.3333333333333" customWidth="1"/>
    <col min="5124" max="5124" width="25.5" customWidth="1"/>
    <col min="5125" max="5125" width="28.6666666666667" customWidth="1"/>
    <col min="5376" max="5376" width="39.5" customWidth="1"/>
    <col min="5377" max="5377" width="16.3333333333333" customWidth="1"/>
    <col min="5378" max="5378" width="16" customWidth="1"/>
    <col min="5379" max="5379" width="14.3333333333333" customWidth="1"/>
    <col min="5380" max="5380" width="25.5" customWidth="1"/>
    <col min="5381" max="5381" width="28.6666666666667" customWidth="1"/>
    <col min="5632" max="5632" width="39.5" customWidth="1"/>
    <col min="5633" max="5633" width="16.3333333333333" customWidth="1"/>
    <col min="5634" max="5634" width="16" customWidth="1"/>
    <col min="5635" max="5635" width="14.3333333333333" customWidth="1"/>
    <col min="5636" max="5636" width="25.5" customWidth="1"/>
    <col min="5637" max="5637" width="28.6666666666667" customWidth="1"/>
    <col min="5888" max="5888" width="39.5" customWidth="1"/>
    <col min="5889" max="5889" width="16.3333333333333" customWidth="1"/>
    <col min="5890" max="5890" width="16" customWidth="1"/>
    <col min="5891" max="5891" width="14.3333333333333" customWidth="1"/>
    <col min="5892" max="5892" width="25.5" customWidth="1"/>
    <col min="5893" max="5893" width="28.6666666666667" customWidth="1"/>
    <col min="6144" max="6144" width="39.5" customWidth="1"/>
    <col min="6145" max="6145" width="16.3333333333333" customWidth="1"/>
    <col min="6146" max="6146" width="16" customWidth="1"/>
    <col min="6147" max="6147" width="14.3333333333333" customWidth="1"/>
    <col min="6148" max="6148" width="25.5" customWidth="1"/>
    <col min="6149" max="6149" width="28.6666666666667" customWidth="1"/>
    <col min="6400" max="6400" width="39.5" customWidth="1"/>
    <col min="6401" max="6401" width="16.3333333333333" customWidth="1"/>
    <col min="6402" max="6402" width="16" customWidth="1"/>
    <col min="6403" max="6403" width="14.3333333333333" customWidth="1"/>
    <col min="6404" max="6404" width="25.5" customWidth="1"/>
    <col min="6405" max="6405" width="28.6666666666667" customWidth="1"/>
    <col min="6656" max="6656" width="39.5" customWidth="1"/>
    <col min="6657" max="6657" width="16.3333333333333" customWidth="1"/>
    <col min="6658" max="6658" width="16" customWidth="1"/>
    <col min="6659" max="6659" width="14.3333333333333" customWidth="1"/>
    <col min="6660" max="6660" width="25.5" customWidth="1"/>
    <col min="6661" max="6661" width="28.6666666666667" customWidth="1"/>
    <col min="6912" max="6912" width="39.5" customWidth="1"/>
    <col min="6913" max="6913" width="16.3333333333333" customWidth="1"/>
    <col min="6914" max="6914" width="16" customWidth="1"/>
    <col min="6915" max="6915" width="14.3333333333333" customWidth="1"/>
    <col min="6916" max="6916" width="25.5" customWidth="1"/>
    <col min="6917" max="6917" width="28.6666666666667" customWidth="1"/>
    <col min="7168" max="7168" width="39.5" customWidth="1"/>
    <col min="7169" max="7169" width="16.3333333333333" customWidth="1"/>
    <col min="7170" max="7170" width="16" customWidth="1"/>
    <col min="7171" max="7171" width="14.3333333333333" customWidth="1"/>
    <col min="7172" max="7172" width="25.5" customWidth="1"/>
    <col min="7173" max="7173" width="28.6666666666667" customWidth="1"/>
    <col min="7424" max="7424" width="39.5" customWidth="1"/>
    <col min="7425" max="7425" width="16.3333333333333" customWidth="1"/>
    <col min="7426" max="7426" width="16" customWidth="1"/>
    <col min="7427" max="7427" width="14.3333333333333" customWidth="1"/>
    <col min="7428" max="7428" width="25.5" customWidth="1"/>
    <col min="7429" max="7429" width="28.6666666666667" customWidth="1"/>
    <col min="7680" max="7680" width="39.5" customWidth="1"/>
    <col min="7681" max="7681" width="16.3333333333333" customWidth="1"/>
    <col min="7682" max="7682" width="16" customWidth="1"/>
    <col min="7683" max="7683" width="14.3333333333333" customWidth="1"/>
    <col min="7684" max="7684" width="25.5" customWidth="1"/>
    <col min="7685" max="7685" width="28.6666666666667" customWidth="1"/>
    <col min="7936" max="7936" width="39.5" customWidth="1"/>
    <col min="7937" max="7937" width="16.3333333333333" customWidth="1"/>
    <col min="7938" max="7938" width="16" customWidth="1"/>
    <col min="7939" max="7939" width="14.3333333333333" customWidth="1"/>
    <col min="7940" max="7940" width="25.5" customWidth="1"/>
    <col min="7941" max="7941" width="28.6666666666667" customWidth="1"/>
    <col min="8192" max="8192" width="39.5" customWidth="1"/>
    <col min="8193" max="8193" width="16.3333333333333" customWidth="1"/>
    <col min="8194" max="8194" width="16" customWidth="1"/>
    <col min="8195" max="8195" width="14.3333333333333" customWidth="1"/>
    <col min="8196" max="8196" width="25.5" customWidth="1"/>
    <col min="8197" max="8197" width="28.6666666666667" customWidth="1"/>
    <col min="8448" max="8448" width="39.5" customWidth="1"/>
    <col min="8449" max="8449" width="16.3333333333333" customWidth="1"/>
    <col min="8450" max="8450" width="16" customWidth="1"/>
    <col min="8451" max="8451" width="14.3333333333333" customWidth="1"/>
    <col min="8452" max="8452" width="25.5" customWidth="1"/>
    <col min="8453" max="8453" width="28.6666666666667" customWidth="1"/>
    <col min="8704" max="8704" width="39.5" customWidth="1"/>
    <col min="8705" max="8705" width="16.3333333333333" customWidth="1"/>
    <col min="8706" max="8706" width="16" customWidth="1"/>
    <col min="8707" max="8707" width="14.3333333333333" customWidth="1"/>
    <col min="8708" max="8708" width="25.5" customWidth="1"/>
    <col min="8709" max="8709" width="28.6666666666667" customWidth="1"/>
    <col min="8960" max="8960" width="39.5" customWidth="1"/>
    <col min="8961" max="8961" width="16.3333333333333" customWidth="1"/>
    <col min="8962" max="8962" width="16" customWidth="1"/>
    <col min="8963" max="8963" width="14.3333333333333" customWidth="1"/>
    <col min="8964" max="8964" width="25.5" customWidth="1"/>
    <col min="8965" max="8965" width="28.6666666666667" customWidth="1"/>
    <col min="9216" max="9216" width="39.5" customWidth="1"/>
    <col min="9217" max="9217" width="16.3333333333333" customWidth="1"/>
    <col min="9218" max="9218" width="16" customWidth="1"/>
    <col min="9219" max="9219" width="14.3333333333333" customWidth="1"/>
    <col min="9220" max="9220" width="25.5" customWidth="1"/>
    <col min="9221" max="9221" width="28.6666666666667" customWidth="1"/>
    <col min="9472" max="9472" width="39.5" customWidth="1"/>
    <col min="9473" max="9473" width="16.3333333333333" customWidth="1"/>
    <col min="9474" max="9474" width="16" customWidth="1"/>
    <col min="9475" max="9475" width="14.3333333333333" customWidth="1"/>
    <col min="9476" max="9476" width="25.5" customWidth="1"/>
    <col min="9477" max="9477" width="28.6666666666667" customWidth="1"/>
    <col min="9728" max="9728" width="39.5" customWidth="1"/>
    <col min="9729" max="9729" width="16.3333333333333" customWidth="1"/>
    <col min="9730" max="9730" width="16" customWidth="1"/>
    <col min="9731" max="9731" width="14.3333333333333" customWidth="1"/>
    <col min="9732" max="9732" width="25.5" customWidth="1"/>
    <col min="9733" max="9733" width="28.6666666666667" customWidth="1"/>
    <col min="9984" max="9984" width="39.5" customWidth="1"/>
    <col min="9985" max="9985" width="16.3333333333333" customWidth="1"/>
    <col min="9986" max="9986" width="16" customWidth="1"/>
    <col min="9987" max="9987" width="14.3333333333333" customWidth="1"/>
    <col min="9988" max="9988" width="25.5" customWidth="1"/>
    <col min="9989" max="9989" width="28.6666666666667" customWidth="1"/>
    <col min="10240" max="10240" width="39.5" customWidth="1"/>
    <col min="10241" max="10241" width="16.3333333333333" customWidth="1"/>
    <col min="10242" max="10242" width="16" customWidth="1"/>
    <col min="10243" max="10243" width="14.3333333333333" customWidth="1"/>
    <col min="10244" max="10244" width="25.5" customWidth="1"/>
    <col min="10245" max="10245" width="28.6666666666667" customWidth="1"/>
    <col min="10496" max="10496" width="39.5" customWidth="1"/>
    <col min="10497" max="10497" width="16.3333333333333" customWidth="1"/>
    <col min="10498" max="10498" width="16" customWidth="1"/>
    <col min="10499" max="10499" width="14.3333333333333" customWidth="1"/>
    <col min="10500" max="10500" width="25.5" customWidth="1"/>
    <col min="10501" max="10501" width="28.6666666666667" customWidth="1"/>
    <col min="10752" max="10752" width="39.5" customWidth="1"/>
    <col min="10753" max="10753" width="16.3333333333333" customWidth="1"/>
    <col min="10754" max="10754" width="16" customWidth="1"/>
    <col min="10755" max="10755" width="14.3333333333333" customWidth="1"/>
    <col min="10756" max="10756" width="25.5" customWidth="1"/>
    <col min="10757" max="10757" width="28.6666666666667" customWidth="1"/>
    <col min="11008" max="11008" width="39.5" customWidth="1"/>
    <col min="11009" max="11009" width="16.3333333333333" customWidth="1"/>
    <col min="11010" max="11010" width="16" customWidth="1"/>
    <col min="11011" max="11011" width="14.3333333333333" customWidth="1"/>
    <col min="11012" max="11012" width="25.5" customWidth="1"/>
    <col min="11013" max="11013" width="28.6666666666667" customWidth="1"/>
    <col min="11264" max="11264" width="39.5" customWidth="1"/>
    <col min="11265" max="11265" width="16.3333333333333" customWidth="1"/>
    <col min="11266" max="11266" width="16" customWidth="1"/>
    <col min="11267" max="11267" width="14.3333333333333" customWidth="1"/>
    <col min="11268" max="11268" width="25.5" customWidth="1"/>
    <col min="11269" max="11269" width="28.6666666666667" customWidth="1"/>
    <col min="11520" max="11520" width="39.5" customWidth="1"/>
    <col min="11521" max="11521" width="16.3333333333333" customWidth="1"/>
    <col min="11522" max="11522" width="16" customWidth="1"/>
    <col min="11523" max="11523" width="14.3333333333333" customWidth="1"/>
    <col min="11524" max="11524" width="25.5" customWidth="1"/>
    <col min="11525" max="11525" width="28.6666666666667" customWidth="1"/>
    <col min="11776" max="11776" width="39.5" customWidth="1"/>
    <col min="11777" max="11777" width="16.3333333333333" customWidth="1"/>
    <col min="11778" max="11778" width="16" customWidth="1"/>
    <col min="11779" max="11779" width="14.3333333333333" customWidth="1"/>
    <col min="11780" max="11780" width="25.5" customWidth="1"/>
    <col min="11781" max="11781" width="28.6666666666667" customWidth="1"/>
    <col min="12032" max="12032" width="39.5" customWidth="1"/>
    <col min="12033" max="12033" width="16.3333333333333" customWidth="1"/>
    <col min="12034" max="12034" width="16" customWidth="1"/>
    <col min="12035" max="12035" width="14.3333333333333" customWidth="1"/>
    <col min="12036" max="12036" width="25.5" customWidth="1"/>
    <col min="12037" max="12037" width="28.6666666666667" customWidth="1"/>
    <col min="12288" max="12288" width="39.5" customWidth="1"/>
    <col min="12289" max="12289" width="16.3333333333333" customWidth="1"/>
    <col min="12290" max="12290" width="16" customWidth="1"/>
    <col min="12291" max="12291" width="14.3333333333333" customWidth="1"/>
    <col min="12292" max="12292" width="25.5" customWidth="1"/>
    <col min="12293" max="12293" width="28.6666666666667" customWidth="1"/>
    <col min="12544" max="12544" width="39.5" customWidth="1"/>
    <col min="12545" max="12545" width="16.3333333333333" customWidth="1"/>
    <col min="12546" max="12546" width="16" customWidth="1"/>
    <col min="12547" max="12547" width="14.3333333333333" customWidth="1"/>
    <col min="12548" max="12548" width="25.5" customWidth="1"/>
    <col min="12549" max="12549" width="28.6666666666667" customWidth="1"/>
    <col min="12800" max="12800" width="39.5" customWidth="1"/>
    <col min="12801" max="12801" width="16.3333333333333" customWidth="1"/>
    <col min="12802" max="12802" width="16" customWidth="1"/>
    <col min="12803" max="12803" width="14.3333333333333" customWidth="1"/>
    <col min="12804" max="12804" width="25.5" customWidth="1"/>
    <col min="12805" max="12805" width="28.6666666666667" customWidth="1"/>
    <col min="13056" max="13056" width="39.5" customWidth="1"/>
    <col min="13057" max="13057" width="16.3333333333333" customWidth="1"/>
    <col min="13058" max="13058" width="16" customWidth="1"/>
    <col min="13059" max="13059" width="14.3333333333333" customWidth="1"/>
    <col min="13060" max="13060" width="25.5" customWidth="1"/>
    <col min="13061" max="13061" width="28.6666666666667" customWidth="1"/>
    <col min="13312" max="13312" width="39.5" customWidth="1"/>
    <col min="13313" max="13313" width="16.3333333333333" customWidth="1"/>
    <col min="13314" max="13314" width="16" customWidth="1"/>
    <col min="13315" max="13315" width="14.3333333333333" customWidth="1"/>
    <col min="13316" max="13316" width="25.5" customWidth="1"/>
    <col min="13317" max="13317" width="28.6666666666667" customWidth="1"/>
    <col min="13568" max="13568" width="39.5" customWidth="1"/>
    <col min="13569" max="13569" width="16.3333333333333" customWidth="1"/>
    <col min="13570" max="13570" width="16" customWidth="1"/>
    <col min="13571" max="13571" width="14.3333333333333" customWidth="1"/>
    <col min="13572" max="13572" width="25.5" customWidth="1"/>
    <col min="13573" max="13573" width="28.6666666666667" customWidth="1"/>
    <col min="13824" max="13824" width="39.5" customWidth="1"/>
    <col min="13825" max="13825" width="16.3333333333333" customWidth="1"/>
    <col min="13826" max="13826" width="16" customWidth="1"/>
    <col min="13827" max="13827" width="14.3333333333333" customWidth="1"/>
    <col min="13828" max="13828" width="25.5" customWidth="1"/>
    <col min="13829" max="13829" width="28.6666666666667" customWidth="1"/>
    <col min="14080" max="14080" width="39.5" customWidth="1"/>
    <col min="14081" max="14081" width="16.3333333333333" customWidth="1"/>
    <col min="14082" max="14082" width="16" customWidth="1"/>
    <col min="14083" max="14083" width="14.3333333333333" customWidth="1"/>
    <col min="14084" max="14084" width="25.5" customWidth="1"/>
    <col min="14085" max="14085" width="28.6666666666667" customWidth="1"/>
    <col min="14336" max="14336" width="39.5" customWidth="1"/>
    <col min="14337" max="14337" width="16.3333333333333" customWidth="1"/>
    <col min="14338" max="14338" width="16" customWidth="1"/>
    <col min="14339" max="14339" width="14.3333333333333" customWidth="1"/>
    <col min="14340" max="14340" width="25.5" customWidth="1"/>
    <col min="14341" max="14341" width="28.6666666666667" customWidth="1"/>
    <col min="14592" max="14592" width="39.5" customWidth="1"/>
    <col min="14593" max="14593" width="16.3333333333333" customWidth="1"/>
    <col min="14594" max="14594" width="16" customWidth="1"/>
    <col min="14595" max="14595" width="14.3333333333333" customWidth="1"/>
    <col min="14596" max="14596" width="25.5" customWidth="1"/>
    <col min="14597" max="14597" width="28.6666666666667" customWidth="1"/>
    <col min="14848" max="14848" width="39.5" customWidth="1"/>
    <col min="14849" max="14849" width="16.3333333333333" customWidth="1"/>
    <col min="14850" max="14850" width="16" customWidth="1"/>
    <col min="14851" max="14851" width="14.3333333333333" customWidth="1"/>
    <col min="14852" max="14852" width="25.5" customWidth="1"/>
    <col min="14853" max="14853" width="28.6666666666667" customWidth="1"/>
    <col min="15104" max="15104" width="39.5" customWidth="1"/>
    <col min="15105" max="15105" width="16.3333333333333" customWidth="1"/>
    <col min="15106" max="15106" width="16" customWidth="1"/>
    <col min="15107" max="15107" width="14.3333333333333" customWidth="1"/>
    <col min="15108" max="15108" width="25.5" customWidth="1"/>
    <col min="15109" max="15109" width="28.6666666666667" customWidth="1"/>
    <col min="15360" max="15360" width="39.5" customWidth="1"/>
    <col min="15361" max="15361" width="16.3333333333333" customWidth="1"/>
    <col min="15362" max="15362" width="16" customWidth="1"/>
    <col min="15363" max="15363" width="14.3333333333333" customWidth="1"/>
    <col min="15364" max="15364" width="25.5" customWidth="1"/>
    <col min="15365" max="15365" width="28.6666666666667" customWidth="1"/>
    <col min="15616" max="15616" width="39.5" customWidth="1"/>
    <col min="15617" max="15617" width="16.3333333333333" customWidth="1"/>
    <col min="15618" max="15618" width="16" customWidth="1"/>
    <col min="15619" max="15619" width="14.3333333333333" customWidth="1"/>
    <col min="15620" max="15620" width="25.5" customWidth="1"/>
    <col min="15621" max="15621" width="28.6666666666667" customWidth="1"/>
    <col min="15872" max="15872" width="39.5" customWidth="1"/>
    <col min="15873" max="15873" width="16.3333333333333" customWidth="1"/>
    <col min="15874" max="15874" width="16" customWidth="1"/>
    <col min="15875" max="15875" width="14.3333333333333" customWidth="1"/>
    <col min="15876" max="15876" width="25.5" customWidth="1"/>
    <col min="15877" max="15877" width="28.6666666666667" customWidth="1"/>
    <col min="16128" max="16128" width="39.5" customWidth="1"/>
    <col min="16129" max="16129" width="16.3333333333333" customWidth="1"/>
    <col min="16130" max="16130" width="16" customWidth="1"/>
    <col min="16131" max="16131" width="14.3333333333333" customWidth="1"/>
    <col min="16132" max="16132" width="25.5" customWidth="1"/>
    <col min="16133" max="16133" width="28.6666666666667" customWidth="1"/>
  </cols>
  <sheetData>
    <row r="1" ht="19.5" customHeight="1" spans="1:1">
      <c r="A1" s="2" t="s">
        <v>1660</v>
      </c>
    </row>
    <row r="2" ht="33" customHeight="1" spans="1:4">
      <c r="A2" s="119" t="s">
        <v>1661</v>
      </c>
      <c r="B2" s="120"/>
      <c r="C2" s="120"/>
      <c r="D2" s="120"/>
    </row>
    <row r="3" ht="19.5" customHeight="1" spans="1:4">
      <c r="A3" s="121"/>
      <c r="B3" s="60"/>
      <c r="C3" s="61" t="s">
        <v>98</v>
      </c>
      <c r="D3" s="63" t="s">
        <v>43</v>
      </c>
    </row>
    <row r="4" ht="36" customHeight="1" spans="1:4">
      <c r="A4" s="117" t="s">
        <v>1662</v>
      </c>
      <c r="B4" s="117" t="s">
        <v>1663</v>
      </c>
      <c r="C4" s="117" t="s">
        <v>1662</v>
      </c>
      <c r="D4" s="117" t="s">
        <v>1663</v>
      </c>
    </row>
    <row r="5" ht="18.75" customHeight="1" spans="1:4">
      <c r="A5" s="105" t="s">
        <v>1664</v>
      </c>
      <c r="B5" s="122">
        <v>224355</v>
      </c>
      <c r="C5" s="105" t="s">
        <v>1665</v>
      </c>
      <c r="D5" s="122">
        <v>318950</v>
      </c>
    </row>
    <row r="6" ht="18.75" customHeight="1" spans="1:4">
      <c r="A6" s="105" t="s">
        <v>1666</v>
      </c>
      <c r="B6" s="122">
        <v>4466</v>
      </c>
      <c r="C6" s="105" t="s">
        <v>1667</v>
      </c>
      <c r="D6" s="122">
        <v>0</v>
      </c>
    </row>
    <row r="7" ht="18.75" customHeight="1" spans="1:4">
      <c r="A7" s="105" t="s">
        <v>1668</v>
      </c>
      <c r="B7" s="122">
        <v>0</v>
      </c>
      <c r="C7" s="105" t="s">
        <v>1669</v>
      </c>
      <c r="D7" s="122">
        <v>62</v>
      </c>
    </row>
    <row r="8" ht="18.75" customHeight="1" spans="1:4">
      <c r="A8" s="105" t="s">
        <v>1670</v>
      </c>
      <c r="B8" s="122">
        <v>0</v>
      </c>
      <c r="C8" s="105"/>
      <c r="D8" s="123"/>
    </row>
    <row r="9" ht="18.75" customHeight="1" spans="1:4">
      <c r="A9" s="105" t="s">
        <v>1671</v>
      </c>
      <c r="B9" s="122">
        <v>23235</v>
      </c>
      <c r="C9" s="105"/>
      <c r="D9" s="123"/>
    </row>
    <row r="10" ht="18.75" customHeight="1" spans="1:4">
      <c r="A10" s="105" t="s">
        <v>1672</v>
      </c>
      <c r="B10" s="122">
        <v>0</v>
      </c>
      <c r="C10" s="105" t="s">
        <v>1673</v>
      </c>
      <c r="D10" s="122">
        <v>1090</v>
      </c>
    </row>
    <row r="11" ht="18.75" customHeight="1" spans="1:4">
      <c r="A11" s="105" t="s">
        <v>1674</v>
      </c>
      <c r="B11" s="122">
        <v>0</v>
      </c>
      <c r="C11" s="105"/>
      <c r="D11" s="123"/>
    </row>
    <row r="12" ht="18.75" customHeight="1" spans="1:4">
      <c r="A12" s="105" t="s">
        <v>1675</v>
      </c>
      <c r="B12" s="122">
        <v>0</v>
      </c>
      <c r="C12" s="105"/>
      <c r="D12" s="123"/>
    </row>
    <row r="13" ht="18.75" customHeight="1" spans="1:4">
      <c r="A13" s="105" t="s">
        <v>1676</v>
      </c>
      <c r="B13" s="122">
        <v>0</v>
      </c>
      <c r="C13" s="105" t="s">
        <v>1677</v>
      </c>
      <c r="D13" s="123">
        <v>0</v>
      </c>
    </row>
    <row r="14" ht="18.75" customHeight="1" spans="1:4">
      <c r="A14" s="105" t="s">
        <v>1678</v>
      </c>
      <c r="B14" s="122">
        <v>0</v>
      </c>
      <c r="C14" s="105" t="s">
        <v>1679</v>
      </c>
      <c r="D14" s="123">
        <v>0</v>
      </c>
    </row>
    <row r="15" ht="18.75" customHeight="1" spans="1:4">
      <c r="A15" s="105" t="s">
        <v>1680</v>
      </c>
      <c r="B15" s="122">
        <v>0</v>
      </c>
      <c r="C15" s="105"/>
      <c r="D15" s="122"/>
    </row>
    <row r="16" ht="18.75" customHeight="1" spans="1:4">
      <c r="A16" s="105" t="s">
        <v>1681</v>
      </c>
      <c r="B16" s="122">
        <v>70600</v>
      </c>
      <c r="C16" s="105" t="s">
        <v>1682</v>
      </c>
      <c r="D16" s="123">
        <v>0</v>
      </c>
    </row>
    <row r="17" ht="18.75" customHeight="1" spans="1:4">
      <c r="A17" s="105" t="s">
        <v>1683</v>
      </c>
      <c r="B17" s="122">
        <v>70600</v>
      </c>
      <c r="C17" s="105"/>
      <c r="D17" s="122"/>
    </row>
    <row r="18" ht="18.75" customHeight="1" spans="1:4">
      <c r="A18" s="105" t="s">
        <v>1684</v>
      </c>
      <c r="B18" s="122">
        <v>0</v>
      </c>
      <c r="C18" s="105" t="s">
        <v>1685</v>
      </c>
      <c r="D18" s="123">
        <v>0</v>
      </c>
    </row>
    <row r="19" ht="18.75" customHeight="1" spans="1:4">
      <c r="A19" s="105" t="s">
        <v>1686</v>
      </c>
      <c r="B19" s="122">
        <v>0</v>
      </c>
      <c r="C19" s="105" t="s">
        <v>1687</v>
      </c>
      <c r="D19" s="122">
        <v>0</v>
      </c>
    </row>
    <row r="20" ht="18.75" customHeight="1" spans="1:4">
      <c r="A20" s="105"/>
      <c r="B20" s="122"/>
      <c r="C20" s="105" t="s">
        <v>1688</v>
      </c>
      <c r="D20" s="122">
        <v>0</v>
      </c>
    </row>
    <row r="21" ht="18.75" customHeight="1" spans="1:4">
      <c r="A21" s="105"/>
      <c r="B21" s="123"/>
      <c r="C21" s="105" t="s">
        <v>1689</v>
      </c>
      <c r="D21" s="122">
        <v>2554</v>
      </c>
    </row>
    <row r="22" ht="18.75" customHeight="1" spans="1:4">
      <c r="A22" s="117" t="s">
        <v>1690</v>
      </c>
      <c r="B22" s="122">
        <f>SUM(B5:B16)</f>
        <v>322656</v>
      </c>
      <c r="C22" s="117" t="s">
        <v>1691</v>
      </c>
      <c r="D22" s="122">
        <f>SUM(D5:D21)-D14</f>
        <v>322656</v>
      </c>
    </row>
  </sheetData>
  <mergeCells count="1">
    <mergeCell ref="A2:D2"/>
  </mergeCells>
  <printOptions horizontalCentered="1"/>
  <pageMargins left="0.708661417322835" right="0.708661417322835" top="0.354330708661417" bottom="0.31496062992126" header="0.31496062992126" footer="0.31496062992126"/>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0"/>
  <sheetViews>
    <sheetView showGridLines="0" showZeros="0" workbookViewId="0">
      <selection activeCell="D31" sqref="D31"/>
    </sheetView>
  </sheetViews>
  <sheetFormatPr defaultColWidth="9" defaultRowHeight="11.25"/>
  <cols>
    <col min="1" max="1" width="62.1666666666667" customWidth="1"/>
    <col min="2" max="6" width="18.5" customWidth="1"/>
    <col min="7" max="9" width="12" customWidth="1"/>
    <col min="10" max="10" width="7.5" customWidth="1"/>
    <col min="11" max="11" width="1" customWidth="1"/>
    <col min="12" max="12" width="13.5" customWidth="1"/>
    <col min="13" max="13" width="7.83333333333333" customWidth="1"/>
  </cols>
  <sheetData>
    <row r="1" ht="19.5" customHeight="1" spans="1:1">
      <c r="A1" s="2" t="s">
        <v>1692</v>
      </c>
    </row>
    <row r="2" ht="33" customHeight="1" spans="1:256">
      <c r="A2" s="56" t="s">
        <v>1693</v>
      </c>
      <c r="B2" s="57"/>
      <c r="C2" s="57"/>
      <c r="D2" s="57"/>
      <c r="E2" s="57"/>
      <c r="F2" s="57"/>
      <c r="G2" s="58"/>
      <c r="H2" s="58"/>
      <c r="I2" s="58"/>
      <c r="J2" s="58"/>
      <c r="K2" s="58"/>
      <c r="L2" s="58"/>
      <c r="M2" s="58"/>
      <c r="N2" s="79"/>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c r="IF2" s="58"/>
      <c r="IG2" s="58"/>
      <c r="IH2" s="58"/>
      <c r="II2" s="58"/>
      <c r="IJ2" s="58"/>
      <c r="IK2" s="58"/>
      <c r="IL2" s="58"/>
      <c r="IM2" s="58"/>
      <c r="IN2" s="58"/>
      <c r="IO2" s="58"/>
      <c r="IP2" s="58"/>
      <c r="IQ2" s="58"/>
      <c r="IR2" s="58"/>
      <c r="IS2" s="58"/>
      <c r="IT2" s="58"/>
      <c r="IU2" s="58"/>
      <c r="IV2" s="58"/>
    </row>
    <row r="3" ht="19.5" customHeight="1" spans="1:256">
      <c r="A3" s="59"/>
      <c r="B3" s="60"/>
      <c r="C3" s="61" t="s">
        <v>98</v>
      </c>
      <c r="E3" s="62"/>
      <c r="F3" s="63" t="s">
        <v>43</v>
      </c>
      <c r="G3" s="64"/>
      <c r="H3" s="64"/>
      <c r="I3" s="64"/>
      <c r="J3" s="64"/>
      <c r="K3" s="64"/>
      <c r="L3" s="64"/>
      <c r="M3" s="64"/>
      <c r="N3" s="80"/>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c r="IE3" s="64"/>
      <c r="IF3" s="64"/>
      <c r="IG3" s="64"/>
      <c r="IH3" s="64"/>
      <c r="II3" s="64"/>
      <c r="IJ3" s="64"/>
      <c r="IK3" s="64"/>
      <c r="IL3" s="64"/>
      <c r="IM3" s="64"/>
      <c r="IN3" s="64"/>
      <c r="IO3" s="64"/>
      <c r="IP3" s="64"/>
      <c r="IQ3" s="64"/>
      <c r="IR3" s="64"/>
      <c r="IS3" s="64"/>
      <c r="IT3" s="64"/>
      <c r="IU3" s="64"/>
      <c r="IV3" s="64"/>
    </row>
    <row r="4" ht="36" customHeight="1" spans="1:256">
      <c r="A4" s="65" t="s">
        <v>1344</v>
      </c>
      <c r="B4" s="65" t="s">
        <v>45</v>
      </c>
      <c r="C4" s="66" t="s">
        <v>46</v>
      </c>
      <c r="D4" s="67" t="s">
        <v>47</v>
      </c>
      <c r="E4" s="65" t="s">
        <v>48</v>
      </c>
      <c r="F4" s="66" t="s">
        <v>50</v>
      </c>
      <c r="G4" s="64"/>
      <c r="H4" s="64"/>
      <c r="I4" s="64"/>
      <c r="J4" s="64"/>
      <c r="K4" s="64"/>
      <c r="L4" s="64"/>
      <c r="M4" s="64"/>
      <c r="N4" s="80"/>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81"/>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c r="IQ4" s="64"/>
      <c r="IR4" s="64"/>
      <c r="IS4" s="64"/>
      <c r="IT4" s="64"/>
      <c r="IU4" s="64"/>
      <c r="IV4" s="64"/>
    </row>
    <row r="5" ht="19.5" customHeight="1" spans="1:6">
      <c r="A5" s="68" t="s">
        <v>1349</v>
      </c>
      <c r="B5" s="69"/>
      <c r="C5" s="70"/>
      <c r="D5" s="71"/>
      <c r="E5" s="69"/>
      <c r="F5" s="70"/>
    </row>
    <row r="6" ht="19.5" customHeight="1" spans="1:6">
      <c r="A6" s="68" t="s">
        <v>1349</v>
      </c>
      <c r="B6" s="72"/>
      <c r="C6" s="72"/>
      <c r="D6" s="73"/>
      <c r="E6" s="74"/>
      <c r="F6" s="74"/>
    </row>
    <row r="7" ht="19.5" customHeight="1" spans="1:6">
      <c r="A7" s="68" t="s">
        <v>1349</v>
      </c>
      <c r="B7" s="72"/>
      <c r="C7" s="72"/>
      <c r="D7" s="73"/>
      <c r="E7" s="74"/>
      <c r="F7" s="74"/>
    </row>
    <row r="8" ht="19.5" customHeight="1" spans="1:6">
      <c r="A8" s="75" t="s">
        <v>1350</v>
      </c>
      <c r="B8" s="72"/>
      <c r="C8" s="72"/>
      <c r="D8" s="73"/>
      <c r="E8" s="74"/>
      <c r="F8" s="74"/>
    </row>
    <row r="9" ht="19.5" customHeight="1" spans="1:256">
      <c r="A9" s="65" t="s">
        <v>1351</v>
      </c>
      <c r="B9" s="72"/>
      <c r="C9" s="72"/>
      <c r="D9" s="73"/>
      <c r="E9" s="74"/>
      <c r="F9" s="74"/>
      <c r="G9" s="64"/>
      <c r="H9" s="64"/>
      <c r="I9" s="64"/>
      <c r="J9" s="64"/>
      <c r="K9" s="64"/>
      <c r="L9" s="64"/>
      <c r="M9" s="64"/>
      <c r="N9" s="80"/>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81"/>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c r="IE9" s="64"/>
      <c r="IF9" s="64"/>
      <c r="IG9" s="64"/>
      <c r="IH9" s="64"/>
      <c r="II9" s="64"/>
      <c r="IJ9" s="64"/>
      <c r="IK9" s="64"/>
      <c r="IL9" s="64"/>
      <c r="IM9" s="64"/>
      <c r="IN9" s="64"/>
      <c r="IO9" s="64"/>
      <c r="IP9" s="64"/>
      <c r="IQ9" s="64"/>
      <c r="IR9" s="64"/>
      <c r="IS9" s="64"/>
      <c r="IT9" s="64"/>
      <c r="IU9" s="64"/>
      <c r="IV9" s="64"/>
    </row>
    <row r="10" ht="28.5" customHeight="1" spans="1:6">
      <c r="A10" s="76" t="s">
        <v>1694</v>
      </c>
      <c r="B10" s="77"/>
      <c r="C10" s="77"/>
      <c r="D10" s="77"/>
      <c r="E10" s="77"/>
      <c r="F10" s="78"/>
    </row>
  </sheetData>
  <sheetProtection formatCells="0" formatColumns="0" formatRows="0"/>
  <mergeCells count="2">
    <mergeCell ref="A2:F2"/>
    <mergeCell ref="A10:F10"/>
  </mergeCells>
  <printOptions horizontalCentered="1"/>
  <pageMargins left="0.708661417322835" right="0.708661417322835" top="0.354330708661417" bottom="0.31496062992126" header="0.31496062992126" footer="0.31496062992126"/>
  <pageSetup paperSize="9" scale="99"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opLeftCell="A2" workbookViewId="0">
      <selection activeCell="E12" sqref="E12"/>
    </sheetView>
  </sheetViews>
  <sheetFormatPr defaultColWidth="9" defaultRowHeight="11.25" outlineLevelCol="6"/>
  <cols>
    <col min="1" max="1" width="53.8333333333333" customWidth="1"/>
    <col min="2" max="4" width="18.5" style="1" customWidth="1"/>
    <col min="5" max="5" width="18.5" style="83" customWidth="1"/>
    <col min="6" max="6" width="18.5" style="1" hidden="1" customWidth="1"/>
    <col min="7" max="7" width="18.5" style="83" customWidth="1"/>
    <col min="8" max="202" width="9.33333333333333"/>
    <col min="203" max="203" width="49.5" customWidth="1"/>
    <col min="204" max="204" width="16.1666666666667" customWidth="1"/>
    <col min="205" max="205" width="15.1666666666667" customWidth="1"/>
    <col min="206" max="206" width="14.5" customWidth="1"/>
    <col min="207" max="262" width="9" hidden="1" customWidth="1"/>
    <col min="263" max="458" width="9.33333333333333"/>
    <col min="459" max="459" width="49.5" customWidth="1"/>
    <col min="460" max="460" width="16.1666666666667" customWidth="1"/>
    <col min="461" max="461" width="15.1666666666667" customWidth="1"/>
    <col min="462" max="462" width="14.5" customWidth="1"/>
    <col min="463" max="518" width="9" hidden="1" customWidth="1"/>
    <col min="519" max="714" width="9.33333333333333"/>
    <col min="715" max="715" width="49.5" customWidth="1"/>
    <col min="716" max="716" width="16.1666666666667" customWidth="1"/>
    <col min="717" max="717" width="15.1666666666667" customWidth="1"/>
    <col min="718" max="718" width="14.5" customWidth="1"/>
    <col min="719" max="774" width="9" hidden="1" customWidth="1"/>
    <col min="775" max="970" width="9.33333333333333"/>
    <col min="971" max="971" width="49.5" customWidth="1"/>
    <col min="972" max="972" width="16.1666666666667" customWidth="1"/>
    <col min="973" max="973" width="15.1666666666667" customWidth="1"/>
    <col min="974" max="974" width="14.5" customWidth="1"/>
    <col min="975" max="1030" width="9" hidden="1" customWidth="1"/>
    <col min="1031" max="1226" width="9.33333333333333"/>
    <col min="1227" max="1227" width="49.5" customWidth="1"/>
    <col min="1228" max="1228" width="16.1666666666667" customWidth="1"/>
    <col min="1229" max="1229" width="15.1666666666667" customWidth="1"/>
    <col min="1230" max="1230" width="14.5" customWidth="1"/>
    <col min="1231" max="1286" width="9" hidden="1" customWidth="1"/>
    <col min="1287" max="1482" width="9.33333333333333"/>
    <col min="1483" max="1483" width="49.5" customWidth="1"/>
    <col min="1484" max="1484" width="16.1666666666667" customWidth="1"/>
    <col min="1485" max="1485" width="15.1666666666667" customWidth="1"/>
    <col min="1486" max="1486" width="14.5" customWidth="1"/>
    <col min="1487" max="1542" width="9" hidden="1" customWidth="1"/>
    <col min="1543" max="1738" width="9.33333333333333"/>
    <col min="1739" max="1739" width="49.5" customWidth="1"/>
    <col min="1740" max="1740" width="16.1666666666667" customWidth="1"/>
    <col min="1741" max="1741" width="15.1666666666667" customWidth="1"/>
    <col min="1742" max="1742" width="14.5" customWidth="1"/>
    <col min="1743" max="1798" width="9" hidden="1" customWidth="1"/>
    <col min="1799" max="1994" width="9.33333333333333"/>
    <col min="1995" max="1995" width="49.5" customWidth="1"/>
    <col min="1996" max="1996" width="16.1666666666667" customWidth="1"/>
    <col min="1997" max="1997" width="15.1666666666667" customWidth="1"/>
    <col min="1998" max="1998" width="14.5" customWidth="1"/>
    <col min="1999" max="2054" width="9" hidden="1" customWidth="1"/>
    <col min="2055" max="2250" width="9.33333333333333"/>
    <col min="2251" max="2251" width="49.5" customWidth="1"/>
    <col min="2252" max="2252" width="16.1666666666667" customWidth="1"/>
    <col min="2253" max="2253" width="15.1666666666667" customWidth="1"/>
    <col min="2254" max="2254" width="14.5" customWidth="1"/>
    <col min="2255" max="2310" width="9" hidden="1" customWidth="1"/>
    <col min="2311" max="2506" width="9.33333333333333"/>
    <col min="2507" max="2507" width="49.5" customWidth="1"/>
    <col min="2508" max="2508" width="16.1666666666667" customWidth="1"/>
    <col min="2509" max="2509" width="15.1666666666667" customWidth="1"/>
    <col min="2510" max="2510" width="14.5" customWidth="1"/>
    <col min="2511" max="2566" width="9" hidden="1" customWidth="1"/>
    <col min="2567" max="2762" width="9.33333333333333"/>
    <col min="2763" max="2763" width="49.5" customWidth="1"/>
    <col min="2764" max="2764" width="16.1666666666667" customWidth="1"/>
    <col min="2765" max="2765" width="15.1666666666667" customWidth="1"/>
    <col min="2766" max="2766" width="14.5" customWidth="1"/>
    <col min="2767" max="2822" width="9" hidden="1" customWidth="1"/>
    <col min="2823" max="3018" width="9.33333333333333"/>
    <col min="3019" max="3019" width="49.5" customWidth="1"/>
    <col min="3020" max="3020" width="16.1666666666667" customWidth="1"/>
    <col min="3021" max="3021" width="15.1666666666667" customWidth="1"/>
    <col min="3022" max="3022" width="14.5" customWidth="1"/>
    <col min="3023" max="3078" width="9" hidden="1" customWidth="1"/>
    <col min="3079" max="3274" width="9.33333333333333"/>
    <col min="3275" max="3275" width="49.5" customWidth="1"/>
    <col min="3276" max="3276" width="16.1666666666667" customWidth="1"/>
    <col min="3277" max="3277" width="15.1666666666667" customWidth="1"/>
    <col min="3278" max="3278" width="14.5" customWidth="1"/>
    <col min="3279" max="3334" width="9" hidden="1" customWidth="1"/>
    <col min="3335" max="3530" width="9.33333333333333"/>
    <col min="3531" max="3531" width="49.5" customWidth="1"/>
    <col min="3532" max="3532" width="16.1666666666667" customWidth="1"/>
    <col min="3533" max="3533" width="15.1666666666667" customWidth="1"/>
    <col min="3534" max="3534" width="14.5" customWidth="1"/>
    <col min="3535" max="3590" width="9" hidden="1" customWidth="1"/>
    <col min="3591" max="3786" width="9.33333333333333"/>
    <col min="3787" max="3787" width="49.5" customWidth="1"/>
    <col min="3788" max="3788" width="16.1666666666667" customWidth="1"/>
    <col min="3789" max="3789" width="15.1666666666667" customWidth="1"/>
    <col min="3790" max="3790" width="14.5" customWidth="1"/>
    <col min="3791" max="3846" width="9" hidden="1" customWidth="1"/>
    <col min="3847" max="4042" width="9.33333333333333"/>
    <col min="4043" max="4043" width="49.5" customWidth="1"/>
    <col min="4044" max="4044" width="16.1666666666667" customWidth="1"/>
    <col min="4045" max="4045" width="15.1666666666667" customWidth="1"/>
    <col min="4046" max="4046" width="14.5" customWidth="1"/>
    <col min="4047" max="4102" width="9" hidden="1" customWidth="1"/>
    <col min="4103" max="4298" width="9.33333333333333"/>
    <col min="4299" max="4299" width="49.5" customWidth="1"/>
    <col min="4300" max="4300" width="16.1666666666667" customWidth="1"/>
    <col min="4301" max="4301" width="15.1666666666667" customWidth="1"/>
    <col min="4302" max="4302" width="14.5" customWidth="1"/>
    <col min="4303" max="4358" width="9" hidden="1" customWidth="1"/>
    <col min="4359" max="4554" width="9.33333333333333"/>
    <col min="4555" max="4555" width="49.5" customWidth="1"/>
    <col min="4556" max="4556" width="16.1666666666667" customWidth="1"/>
    <col min="4557" max="4557" width="15.1666666666667" customWidth="1"/>
    <col min="4558" max="4558" width="14.5" customWidth="1"/>
    <col min="4559" max="4614" width="9" hidden="1" customWidth="1"/>
    <col min="4615" max="4810" width="9.33333333333333"/>
    <col min="4811" max="4811" width="49.5" customWidth="1"/>
    <col min="4812" max="4812" width="16.1666666666667" customWidth="1"/>
    <col min="4813" max="4813" width="15.1666666666667" customWidth="1"/>
    <col min="4814" max="4814" width="14.5" customWidth="1"/>
    <col min="4815" max="4870" width="9" hidden="1" customWidth="1"/>
    <col min="4871" max="5066" width="9.33333333333333"/>
    <col min="5067" max="5067" width="49.5" customWidth="1"/>
    <col min="5068" max="5068" width="16.1666666666667" customWidth="1"/>
    <col min="5069" max="5069" width="15.1666666666667" customWidth="1"/>
    <col min="5070" max="5070" width="14.5" customWidth="1"/>
    <col min="5071" max="5126" width="9" hidden="1" customWidth="1"/>
    <col min="5127" max="5322" width="9.33333333333333"/>
    <col min="5323" max="5323" width="49.5" customWidth="1"/>
    <col min="5324" max="5324" width="16.1666666666667" customWidth="1"/>
    <col min="5325" max="5325" width="15.1666666666667" customWidth="1"/>
    <col min="5326" max="5326" width="14.5" customWidth="1"/>
    <col min="5327" max="5382" width="9" hidden="1" customWidth="1"/>
    <col min="5383" max="5578" width="9.33333333333333"/>
    <col min="5579" max="5579" width="49.5" customWidth="1"/>
    <col min="5580" max="5580" width="16.1666666666667" customWidth="1"/>
    <col min="5581" max="5581" width="15.1666666666667" customWidth="1"/>
    <col min="5582" max="5582" width="14.5" customWidth="1"/>
    <col min="5583" max="5638" width="9" hidden="1" customWidth="1"/>
    <col min="5639" max="5834" width="9.33333333333333"/>
    <col min="5835" max="5835" width="49.5" customWidth="1"/>
    <col min="5836" max="5836" width="16.1666666666667" customWidth="1"/>
    <col min="5837" max="5837" width="15.1666666666667" customWidth="1"/>
    <col min="5838" max="5838" width="14.5" customWidth="1"/>
    <col min="5839" max="5894" width="9" hidden="1" customWidth="1"/>
    <col min="5895" max="6090" width="9.33333333333333"/>
    <col min="6091" max="6091" width="49.5" customWidth="1"/>
    <col min="6092" max="6092" width="16.1666666666667" customWidth="1"/>
    <col min="6093" max="6093" width="15.1666666666667" customWidth="1"/>
    <col min="6094" max="6094" width="14.5" customWidth="1"/>
    <col min="6095" max="6150" width="9" hidden="1" customWidth="1"/>
    <col min="6151" max="6346" width="9.33333333333333"/>
    <col min="6347" max="6347" width="49.5" customWidth="1"/>
    <col min="6348" max="6348" width="16.1666666666667" customWidth="1"/>
    <col min="6349" max="6349" width="15.1666666666667" customWidth="1"/>
    <col min="6350" max="6350" width="14.5" customWidth="1"/>
    <col min="6351" max="6406" width="9" hidden="1" customWidth="1"/>
    <col min="6407" max="6602" width="9.33333333333333"/>
    <col min="6603" max="6603" width="49.5" customWidth="1"/>
    <col min="6604" max="6604" width="16.1666666666667" customWidth="1"/>
    <col min="6605" max="6605" width="15.1666666666667" customWidth="1"/>
    <col min="6606" max="6606" width="14.5" customWidth="1"/>
    <col min="6607" max="6662" width="9" hidden="1" customWidth="1"/>
    <col min="6663" max="6858" width="9.33333333333333"/>
    <col min="6859" max="6859" width="49.5" customWidth="1"/>
    <col min="6860" max="6860" width="16.1666666666667" customWidth="1"/>
    <col min="6861" max="6861" width="15.1666666666667" customWidth="1"/>
    <col min="6862" max="6862" width="14.5" customWidth="1"/>
    <col min="6863" max="6918" width="9" hidden="1" customWidth="1"/>
    <col min="6919" max="7114" width="9.33333333333333"/>
    <col min="7115" max="7115" width="49.5" customWidth="1"/>
    <col min="7116" max="7116" width="16.1666666666667" customWidth="1"/>
    <col min="7117" max="7117" width="15.1666666666667" customWidth="1"/>
    <col min="7118" max="7118" width="14.5" customWidth="1"/>
    <col min="7119" max="7174" width="9" hidden="1" customWidth="1"/>
    <col min="7175" max="7370" width="9.33333333333333"/>
    <col min="7371" max="7371" width="49.5" customWidth="1"/>
    <col min="7372" max="7372" width="16.1666666666667" customWidth="1"/>
    <col min="7373" max="7373" width="15.1666666666667" customWidth="1"/>
    <col min="7374" max="7374" width="14.5" customWidth="1"/>
    <col min="7375" max="7430" width="9" hidden="1" customWidth="1"/>
    <col min="7431" max="7626" width="9.33333333333333"/>
    <col min="7627" max="7627" width="49.5" customWidth="1"/>
    <col min="7628" max="7628" width="16.1666666666667" customWidth="1"/>
    <col min="7629" max="7629" width="15.1666666666667" customWidth="1"/>
    <col min="7630" max="7630" width="14.5" customWidth="1"/>
    <col min="7631" max="7686" width="9" hidden="1" customWidth="1"/>
    <col min="7687" max="7882" width="9.33333333333333"/>
    <col min="7883" max="7883" width="49.5" customWidth="1"/>
    <col min="7884" max="7884" width="16.1666666666667" customWidth="1"/>
    <col min="7885" max="7885" width="15.1666666666667" customWidth="1"/>
    <col min="7886" max="7886" width="14.5" customWidth="1"/>
    <col min="7887" max="7942" width="9" hidden="1" customWidth="1"/>
    <col min="7943" max="8138" width="9.33333333333333"/>
    <col min="8139" max="8139" width="49.5" customWidth="1"/>
    <col min="8140" max="8140" width="16.1666666666667" customWidth="1"/>
    <col min="8141" max="8141" width="15.1666666666667" customWidth="1"/>
    <col min="8142" max="8142" width="14.5" customWidth="1"/>
    <col min="8143" max="8198" width="9" hidden="1" customWidth="1"/>
    <col min="8199" max="8394" width="9.33333333333333"/>
    <col min="8395" max="8395" width="49.5" customWidth="1"/>
    <col min="8396" max="8396" width="16.1666666666667" customWidth="1"/>
    <col min="8397" max="8397" width="15.1666666666667" customWidth="1"/>
    <col min="8398" max="8398" width="14.5" customWidth="1"/>
    <col min="8399" max="8454" width="9" hidden="1" customWidth="1"/>
    <col min="8455" max="8650" width="9.33333333333333"/>
    <col min="8651" max="8651" width="49.5" customWidth="1"/>
    <col min="8652" max="8652" width="16.1666666666667" customWidth="1"/>
    <col min="8653" max="8653" width="15.1666666666667" customWidth="1"/>
    <col min="8654" max="8654" width="14.5" customWidth="1"/>
    <col min="8655" max="8710" width="9" hidden="1" customWidth="1"/>
    <col min="8711" max="8906" width="9.33333333333333"/>
    <col min="8907" max="8907" width="49.5" customWidth="1"/>
    <col min="8908" max="8908" width="16.1666666666667" customWidth="1"/>
    <col min="8909" max="8909" width="15.1666666666667" customWidth="1"/>
    <col min="8910" max="8910" width="14.5" customWidth="1"/>
    <col min="8911" max="8966" width="9" hidden="1" customWidth="1"/>
    <col min="8967" max="9162" width="9.33333333333333"/>
    <col min="9163" max="9163" width="49.5" customWidth="1"/>
    <col min="9164" max="9164" width="16.1666666666667" customWidth="1"/>
    <col min="9165" max="9165" width="15.1666666666667" customWidth="1"/>
    <col min="9166" max="9166" width="14.5" customWidth="1"/>
    <col min="9167" max="9222" width="9" hidden="1" customWidth="1"/>
    <col min="9223" max="9418" width="9.33333333333333"/>
    <col min="9419" max="9419" width="49.5" customWidth="1"/>
    <col min="9420" max="9420" width="16.1666666666667" customWidth="1"/>
    <col min="9421" max="9421" width="15.1666666666667" customWidth="1"/>
    <col min="9422" max="9422" width="14.5" customWidth="1"/>
    <col min="9423" max="9478" width="9" hidden="1" customWidth="1"/>
    <col min="9479" max="9674" width="9.33333333333333"/>
    <col min="9675" max="9675" width="49.5" customWidth="1"/>
    <col min="9676" max="9676" width="16.1666666666667" customWidth="1"/>
    <col min="9677" max="9677" width="15.1666666666667" customWidth="1"/>
    <col min="9678" max="9678" width="14.5" customWidth="1"/>
    <col min="9679" max="9734" width="9" hidden="1" customWidth="1"/>
    <col min="9735" max="9930" width="9.33333333333333"/>
    <col min="9931" max="9931" width="49.5" customWidth="1"/>
    <col min="9932" max="9932" width="16.1666666666667" customWidth="1"/>
    <col min="9933" max="9933" width="15.1666666666667" customWidth="1"/>
    <col min="9934" max="9934" width="14.5" customWidth="1"/>
    <col min="9935" max="9990" width="9" hidden="1" customWidth="1"/>
    <col min="9991" max="10186" width="9.33333333333333"/>
    <col min="10187" max="10187" width="49.5" customWidth="1"/>
    <col min="10188" max="10188" width="16.1666666666667" customWidth="1"/>
    <col min="10189" max="10189" width="15.1666666666667" customWidth="1"/>
    <col min="10190" max="10190" width="14.5" customWidth="1"/>
    <col min="10191" max="10246" width="9" hidden="1" customWidth="1"/>
    <col min="10247" max="10442" width="9.33333333333333"/>
    <col min="10443" max="10443" width="49.5" customWidth="1"/>
    <col min="10444" max="10444" width="16.1666666666667" customWidth="1"/>
    <col min="10445" max="10445" width="15.1666666666667" customWidth="1"/>
    <col min="10446" max="10446" width="14.5" customWidth="1"/>
    <col min="10447" max="10502" width="9" hidden="1" customWidth="1"/>
    <col min="10503" max="10698" width="9.33333333333333"/>
    <col min="10699" max="10699" width="49.5" customWidth="1"/>
    <col min="10700" max="10700" width="16.1666666666667" customWidth="1"/>
    <col min="10701" max="10701" width="15.1666666666667" customWidth="1"/>
    <col min="10702" max="10702" width="14.5" customWidth="1"/>
    <col min="10703" max="10758" width="9" hidden="1" customWidth="1"/>
    <col min="10759" max="10954" width="9.33333333333333"/>
    <col min="10955" max="10955" width="49.5" customWidth="1"/>
    <col min="10956" max="10956" width="16.1666666666667" customWidth="1"/>
    <col min="10957" max="10957" width="15.1666666666667" customWidth="1"/>
    <col min="10958" max="10958" width="14.5" customWidth="1"/>
    <col min="10959" max="11014" width="9" hidden="1" customWidth="1"/>
    <col min="11015" max="11210" width="9.33333333333333"/>
    <col min="11211" max="11211" width="49.5" customWidth="1"/>
    <col min="11212" max="11212" width="16.1666666666667" customWidth="1"/>
    <col min="11213" max="11213" width="15.1666666666667" customWidth="1"/>
    <col min="11214" max="11214" width="14.5" customWidth="1"/>
    <col min="11215" max="11270" width="9" hidden="1" customWidth="1"/>
    <col min="11271" max="11466" width="9.33333333333333"/>
    <col min="11467" max="11467" width="49.5" customWidth="1"/>
    <col min="11468" max="11468" width="16.1666666666667" customWidth="1"/>
    <col min="11469" max="11469" width="15.1666666666667" customWidth="1"/>
    <col min="11470" max="11470" width="14.5" customWidth="1"/>
    <col min="11471" max="11526" width="9" hidden="1" customWidth="1"/>
    <col min="11527" max="11722" width="9.33333333333333"/>
    <col min="11723" max="11723" width="49.5" customWidth="1"/>
    <col min="11724" max="11724" width="16.1666666666667" customWidth="1"/>
    <col min="11725" max="11725" width="15.1666666666667" customWidth="1"/>
    <col min="11726" max="11726" width="14.5" customWidth="1"/>
    <col min="11727" max="11782" width="9" hidden="1" customWidth="1"/>
    <col min="11783" max="11978" width="9.33333333333333"/>
    <col min="11979" max="11979" width="49.5" customWidth="1"/>
    <col min="11980" max="11980" width="16.1666666666667" customWidth="1"/>
    <col min="11981" max="11981" width="15.1666666666667" customWidth="1"/>
    <col min="11982" max="11982" width="14.5" customWidth="1"/>
    <col min="11983" max="12038" width="9" hidden="1" customWidth="1"/>
    <col min="12039" max="12234" width="9.33333333333333"/>
    <col min="12235" max="12235" width="49.5" customWidth="1"/>
    <col min="12236" max="12236" width="16.1666666666667" customWidth="1"/>
    <col min="12237" max="12237" width="15.1666666666667" customWidth="1"/>
    <col min="12238" max="12238" width="14.5" customWidth="1"/>
    <col min="12239" max="12294" width="9" hidden="1" customWidth="1"/>
    <col min="12295" max="12490" width="9.33333333333333"/>
    <col min="12491" max="12491" width="49.5" customWidth="1"/>
    <col min="12492" max="12492" width="16.1666666666667" customWidth="1"/>
    <col min="12493" max="12493" width="15.1666666666667" customWidth="1"/>
    <col min="12494" max="12494" width="14.5" customWidth="1"/>
    <col min="12495" max="12550" width="9" hidden="1" customWidth="1"/>
    <col min="12551" max="12746" width="9.33333333333333"/>
    <col min="12747" max="12747" width="49.5" customWidth="1"/>
    <col min="12748" max="12748" width="16.1666666666667" customWidth="1"/>
    <col min="12749" max="12749" width="15.1666666666667" customWidth="1"/>
    <col min="12750" max="12750" width="14.5" customWidth="1"/>
    <col min="12751" max="12806" width="9" hidden="1" customWidth="1"/>
    <col min="12807" max="13002" width="9.33333333333333"/>
    <col min="13003" max="13003" width="49.5" customWidth="1"/>
    <col min="13004" max="13004" width="16.1666666666667" customWidth="1"/>
    <col min="13005" max="13005" width="15.1666666666667" customWidth="1"/>
    <col min="13006" max="13006" width="14.5" customWidth="1"/>
    <col min="13007" max="13062" width="9" hidden="1" customWidth="1"/>
    <col min="13063" max="13258" width="9.33333333333333"/>
    <col min="13259" max="13259" width="49.5" customWidth="1"/>
    <col min="13260" max="13260" width="16.1666666666667" customWidth="1"/>
    <col min="13261" max="13261" width="15.1666666666667" customWidth="1"/>
    <col min="13262" max="13262" width="14.5" customWidth="1"/>
    <col min="13263" max="13318" width="9" hidden="1" customWidth="1"/>
    <col min="13319" max="13514" width="9.33333333333333"/>
    <col min="13515" max="13515" width="49.5" customWidth="1"/>
    <col min="13516" max="13516" width="16.1666666666667" customWidth="1"/>
    <col min="13517" max="13517" width="15.1666666666667" customWidth="1"/>
    <col min="13518" max="13518" width="14.5" customWidth="1"/>
    <col min="13519" max="13574" width="9" hidden="1" customWidth="1"/>
    <col min="13575" max="13770" width="9.33333333333333"/>
    <col min="13771" max="13771" width="49.5" customWidth="1"/>
    <col min="13772" max="13772" width="16.1666666666667" customWidth="1"/>
    <col min="13773" max="13773" width="15.1666666666667" customWidth="1"/>
    <col min="13774" max="13774" width="14.5" customWidth="1"/>
    <col min="13775" max="13830" width="9" hidden="1" customWidth="1"/>
    <col min="13831" max="14026" width="9.33333333333333"/>
    <col min="14027" max="14027" width="49.5" customWidth="1"/>
    <col min="14028" max="14028" width="16.1666666666667" customWidth="1"/>
    <col min="14029" max="14029" width="15.1666666666667" customWidth="1"/>
    <col min="14030" max="14030" width="14.5" customWidth="1"/>
    <col min="14031" max="14086" width="9" hidden="1" customWidth="1"/>
    <col min="14087" max="14282" width="9.33333333333333"/>
    <col min="14283" max="14283" width="49.5" customWidth="1"/>
    <col min="14284" max="14284" width="16.1666666666667" customWidth="1"/>
    <col min="14285" max="14285" width="15.1666666666667" customWidth="1"/>
    <col min="14286" max="14286" width="14.5" customWidth="1"/>
    <col min="14287" max="14342" width="9" hidden="1" customWidth="1"/>
    <col min="14343" max="14538" width="9.33333333333333"/>
    <col min="14539" max="14539" width="49.5" customWidth="1"/>
    <col min="14540" max="14540" width="16.1666666666667" customWidth="1"/>
    <col min="14541" max="14541" width="15.1666666666667" customWidth="1"/>
    <col min="14542" max="14542" width="14.5" customWidth="1"/>
    <col min="14543" max="14598" width="9" hidden="1" customWidth="1"/>
    <col min="14599" max="14794" width="9.33333333333333"/>
    <col min="14795" max="14795" width="49.5" customWidth="1"/>
    <col min="14796" max="14796" width="16.1666666666667" customWidth="1"/>
    <col min="14797" max="14797" width="15.1666666666667" customWidth="1"/>
    <col min="14798" max="14798" width="14.5" customWidth="1"/>
    <col min="14799" max="14854" width="9" hidden="1" customWidth="1"/>
    <col min="14855" max="15050" width="9.33333333333333"/>
    <col min="15051" max="15051" width="49.5" customWidth="1"/>
    <col min="15052" max="15052" width="16.1666666666667" customWidth="1"/>
    <col min="15053" max="15053" width="15.1666666666667" customWidth="1"/>
    <col min="15054" max="15054" width="14.5" customWidth="1"/>
    <col min="15055" max="15110" width="9" hidden="1" customWidth="1"/>
    <col min="15111" max="15306" width="9.33333333333333"/>
    <col min="15307" max="15307" width="49.5" customWidth="1"/>
    <col min="15308" max="15308" width="16.1666666666667" customWidth="1"/>
    <col min="15309" max="15309" width="15.1666666666667" customWidth="1"/>
    <col min="15310" max="15310" width="14.5" customWidth="1"/>
    <col min="15311" max="15366" width="9" hidden="1" customWidth="1"/>
    <col min="15367" max="15562" width="9.33333333333333"/>
    <col min="15563" max="15563" width="49.5" customWidth="1"/>
    <col min="15564" max="15564" width="16.1666666666667" customWidth="1"/>
    <col min="15565" max="15565" width="15.1666666666667" customWidth="1"/>
    <col min="15566" max="15566" width="14.5" customWidth="1"/>
    <col min="15567" max="15622" width="9" hidden="1" customWidth="1"/>
    <col min="15623" max="15818" width="9.33333333333333"/>
    <col min="15819" max="15819" width="49.5" customWidth="1"/>
    <col min="15820" max="15820" width="16.1666666666667" customWidth="1"/>
    <col min="15821" max="15821" width="15.1666666666667" customWidth="1"/>
    <col min="15822" max="15822" width="14.5" customWidth="1"/>
    <col min="15823" max="15878" width="9" hidden="1" customWidth="1"/>
    <col min="15879" max="16074" width="9.33333333333333"/>
    <col min="16075" max="16075" width="49.5" customWidth="1"/>
    <col min="16076" max="16076" width="16.1666666666667" customWidth="1"/>
    <col min="16077" max="16077" width="15.1666666666667" customWidth="1"/>
    <col min="16078" max="16078" width="14.5" customWidth="1"/>
    <col min="16079" max="16134" width="9" hidden="1" customWidth="1"/>
    <col min="16135" max="16382" width="9.33333333333333"/>
    <col min="16383" max="16384" width="9.33333333333333" customWidth="1"/>
  </cols>
  <sheetData>
    <row r="1" ht="19.5" customHeight="1" spans="1:1">
      <c r="A1" s="2" t="s">
        <v>1695</v>
      </c>
    </row>
    <row r="2" ht="30.75" customHeight="1" spans="1:7">
      <c r="A2" s="84" t="s">
        <v>1696</v>
      </c>
      <c r="B2" s="85"/>
      <c r="C2" s="85"/>
      <c r="D2" s="85"/>
      <c r="E2" s="85"/>
      <c r="F2" s="85"/>
      <c r="G2" s="85"/>
    </row>
    <row r="3" ht="19.5" customHeight="1" spans="1:7">
      <c r="A3" s="115"/>
      <c r="B3" s="87"/>
      <c r="C3" s="88" t="s">
        <v>98</v>
      </c>
      <c r="E3" s="89"/>
      <c r="G3" s="90" t="s">
        <v>43</v>
      </c>
    </row>
    <row r="4" ht="36" customHeight="1" spans="1:7">
      <c r="A4" s="91" t="s">
        <v>1417</v>
      </c>
      <c r="B4" s="92" t="s">
        <v>45</v>
      </c>
      <c r="C4" s="93" t="s">
        <v>46</v>
      </c>
      <c r="D4" s="94" t="s">
        <v>47</v>
      </c>
      <c r="E4" s="95" t="s">
        <v>48</v>
      </c>
      <c r="F4" s="96" t="s">
        <v>49</v>
      </c>
      <c r="G4" s="97" t="s">
        <v>50</v>
      </c>
    </row>
    <row r="5" ht="19.5" customHeight="1" spans="1:7">
      <c r="A5" s="99" t="s">
        <v>1697</v>
      </c>
      <c r="B5" s="100">
        <v>1917</v>
      </c>
      <c r="C5" s="100">
        <v>1917</v>
      </c>
      <c r="D5" s="103">
        <v>597</v>
      </c>
      <c r="E5" s="106">
        <f t="shared" ref="E5:E6" si="0">D5/C5</f>
        <v>0.311424100156495</v>
      </c>
      <c r="F5" s="103">
        <v>3240</v>
      </c>
      <c r="G5" s="106">
        <f t="shared" ref="G5:G6" si="1">(D5-F5)/F5</f>
        <v>-0.815740740740741</v>
      </c>
    </row>
    <row r="6" ht="19.5" customHeight="1" spans="1:7">
      <c r="A6" s="99" t="s">
        <v>1698</v>
      </c>
      <c r="B6" s="100">
        <v>1917</v>
      </c>
      <c r="C6" s="100">
        <v>1917</v>
      </c>
      <c r="D6" s="103">
        <v>597</v>
      </c>
      <c r="E6" s="106">
        <f t="shared" si="0"/>
        <v>0.311424100156495</v>
      </c>
      <c r="F6" s="103">
        <v>3240</v>
      </c>
      <c r="G6" s="106">
        <f t="shared" si="1"/>
        <v>-0.815740740740741</v>
      </c>
    </row>
    <row r="7" ht="19.5" customHeight="1" spans="1:7">
      <c r="A7" s="99" t="s">
        <v>1699</v>
      </c>
      <c r="B7" s="100">
        <v>0</v>
      </c>
      <c r="C7" s="100">
        <v>0</v>
      </c>
      <c r="D7" s="103">
        <v>0</v>
      </c>
      <c r="E7" s="104"/>
      <c r="F7" s="103">
        <v>0</v>
      </c>
      <c r="G7" s="104"/>
    </row>
    <row r="8" ht="19.5" customHeight="1" spans="1:7">
      <c r="A8" s="105" t="s">
        <v>1700</v>
      </c>
      <c r="B8" s="100">
        <v>0</v>
      </c>
      <c r="C8" s="100">
        <v>0</v>
      </c>
      <c r="D8" s="103">
        <v>0</v>
      </c>
      <c r="E8" s="104"/>
      <c r="F8" s="103">
        <v>0</v>
      </c>
      <c r="G8" s="104"/>
    </row>
    <row r="9" ht="19.5" customHeight="1" spans="1:7">
      <c r="A9" s="105" t="s">
        <v>1701</v>
      </c>
      <c r="B9" s="100">
        <v>0</v>
      </c>
      <c r="C9" s="100">
        <v>0</v>
      </c>
      <c r="D9" s="103">
        <v>0</v>
      </c>
      <c r="E9" s="104"/>
      <c r="F9" s="103">
        <v>0</v>
      </c>
      <c r="G9" s="104"/>
    </row>
    <row r="10" ht="19.5" customHeight="1" spans="1:7">
      <c r="A10" s="105" t="s">
        <v>1702</v>
      </c>
      <c r="B10" s="100">
        <v>0</v>
      </c>
      <c r="C10" s="100">
        <v>0</v>
      </c>
      <c r="D10" s="103">
        <v>0</v>
      </c>
      <c r="E10" s="104"/>
      <c r="F10" s="103">
        <v>0</v>
      </c>
      <c r="G10" s="104"/>
    </row>
    <row r="11" ht="19.5" customHeight="1" spans="1:7">
      <c r="A11" s="105" t="s">
        <v>1703</v>
      </c>
      <c r="B11" s="100">
        <v>0</v>
      </c>
      <c r="C11" s="100">
        <v>0</v>
      </c>
      <c r="D11" s="103">
        <v>0</v>
      </c>
      <c r="E11" s="104"/>
      <c r="F11" s="103">
        <v>0</v>
      </c>
      <c r="G11" s="104"/>
    </row>
    <row r="12" ht="19.5" customHeight="1" spans="1:7">
      <c r="A12" s="105" t="s">
        <v>1704</v>
      </c>
      <c r="B12" s="100">
        <v>0</v>
      </c>
      <c r="C12" s="100">
        <v>0</v>
      </c>
      <c r="D12" s="103">
        <v>0</v>
      </c>
      <c r="E12" s="104"/>
      <c r="F12" s="103">
        <v>0</v>
      </c>
      <c r="G12" s="104"/>
    </row>
    <row r="13" ht="19.5" customHeight="1" spans="1:7">
      <c r="A13" s="105" t="s">
        <v>1705</v>
      </c>
      <c r="B13" s="100">
        <v>0</v>
      </c>
      <c r="C13" s="100">
        <v>0</v>
      </c>
      <c r="D13" s="103">
        <v>0</v>
      </c>
      <c r="E13" s="104"/>
      <c r="F13" s="103">
        <v>0</v>
      </c>
      <c r="G13" s="104"/>
    </row>
    <row r="14" ht="19.5" customHeight="1" spans="1:7">
      <c r="A14" s="105" t="s">
        <v>1706</v>
      </c>
      <c r="B14" s="100">
        <v>0</v>
      </c>
      <c r="C14" s="100">
        <v>0</v>
      </c>
      <c r="D14" s="103">
        <v>0</v>
      </c>
      <c r="E14" s="104"/>
      <c r="F14" s="103">
        <v>0</v>
      </c>
      <c r="G14" s="104"/>
    </row>
    <row r="15" ht="19.5" customHeight="1" spans="1:7">
      <c r="A15" s="105" t="s">
        <v>1707</v>
      </c>
      <c r="B15" s="100">
        <v>0</v>
      </c>
      <c r="C15" s="100">
        <v>0</v>
      </c>
      <c r="D15" s="103">
        <v>0</v>
      </c>
      <c r="E15" s="104"/>
      <c r="F15" s="103">
        <v>0</v>
      </c>
      <c r="G15" s="104"/>
    </row>
    <row r="16" ht="19.5" customHeight="1" spans="1:7">
      <c r="A16" s="105" t="s">
        <v>1708</v>
      </c>
      <c r="B16" s="100">
        <v>0</v>
      </c>
      <c r="C16" s="100">
        <v>0</v>
      </c>
      <c r="D16" s="103">
        <v>0</v>
      </c>
      <c r="E16" s="104"/>
      <c r="F16" s="103">
        <v>0</v>
      </c>
      <c r="G16" s="104"/>
    </row>
    <row r="17" ht="19.5" customHeight="1" spans="1:7">
      <c r="A17" s="105" t="s">
        <v>1709</v>
      </c>
      <c r="B17" s="100">
        <v>0</v>
      </c>
      <c r="C17" s="100">
        <v>0</v>
      </c>
      <c r="D17" s="103">
        <v>0</v>
      </c>
      <c r="E17" s="104"/>
      <c r="F17" s="103">
        <v>0</v>
      </c>
      <c r="G17" s="104"/>
    </row>
    <row r="18" ht="19.5" customHeight="1" spans="1:7">
      <c r="A18" s="105" t="s">
        <v>1710</v>
      </c>
      <c r="B18" s="100">
        <v>0</v>
      </c>
      <c r="C18" s="100">
        <v>0</v>
      </c>
      <c r="D18" s="103">
        <v>0</v>
      </c>
      <c r="E18" s="104"/>
      <c r="F18" s="103">
        <v>0</v>
      </c>
      <c r="G18" s="104"/>
    </row>
    <row r="19" ht="19.5" customHeight="1" spans="1:7">
      <c r="A19" s="105" t="s">
        <v>1711</v>
      </c>
      <c r="B19" s="100">
        <v>0</v>
      </c>
      <c r="C19" s="100">
        <v>0</v>
      </c>
      <c r="D19" s="103">
        <v>0</v>
      </c>
      <c r="E19" s="104"/>
      <c r="F19" s="103">
        <v>0</v>
      </c>
      <c r="G19" s="104"/>
    </row>
    <row r="20" ht="19.5" customHeight="1" spans="1:7">
      <c r="A20" s="105" t="s">
        <v>1712</v>
      </c>
      <c r="B20" s="100">
        <v>0</v>
      </c>
      <c r="C20" s="100">
        <v>0</v>
      </c>
      <c r="D20" s="103">
        <v>0</v>
      </c>
      <c r="E20" s="104"/>
      <c r="F20" s="103">
        <v>0</v>
      </c>
      <c r="G20" s="104"/>
    </row>
    <row r="21" ht="19.5" customHeight="1" spans="1:7">
      <c r="A21" s="105" t="s">
        <v>1713</v>
      </c>
      <c r="B21" s="100">
        <v>0</v>
      </c>
      <c r="C21" s="100">
        <v>0</v>
      </c>
      <c r="D21" s="103">
        <v>0</v>
      </c>
      <c r="E21" s="104"/>
      <c r="F21" s="103">
        <v>0</v>
      </c>
      <c r="G21" s="104"/>
    </row>
    <row r="22" ht="19.5" customHeight="1" spans="1:7">
      <c r="A22" s="105" t="s">
        <v>1714</v>
      </c>
      <c r="B22" s="100">
        <v>0</v>
      </c>
      <c r="C22" s="100">
        <v>0</v>
      </c>
      <c r="D22" s="103">
        <v>0</v>
      </c>
      <c r="E22" s="104"/>
      <c r="F22" s="103">
        <v>0</v>
      </c>
      <c r="G22" s="104"/>
    </row>
    <row r="23" ht="19.5" customHeight="1" spans="1:7">
      <c r="A23" s="105" t="s">
        <v>1715</v>
      </c>
      <c r="B23" s="100">
        <v>0</v>
      </c>
      <c r="C23" s="100">
        <v>0</v>
      </c>
      <c r="D23" s="103">
        <v>0</v>
      </c>
      <c r="E23" s="104"/>
      <c r="F23" s="103">
        <v>0</v>
      </c>
      <c r="G23" s="104"/>
    </row>
    <row r="24" ht="19.5" customHeight="1" spans="1:7">
      <c r="A24" s="105" t="s">
        <v>1716</v>
      </c>
      <c r="B24" s="100">
        <v>0</v>
      </c>
      <c r="C24" s="100">
        <v>0</v>
      </c>
      <c r="D24" s="103">
        <v>0</v>
      </c>
      <c r="E24" s="104"/>
      <c r="F24" s="103">
        <v>0</v>
      </c>
      <c r="G24" s="104"/>
    </row>
    <row r="25" ht="19.5" customHeight="1" spans="1:7">
      <c r="A25" s="105" t="s">
        <v>1717</v>
      </c>
      <c r="B25" s="100">
        <v>0</v>
      </c>
      <c r="C25" s="100">
        <v>0</v>
      </c>
      <c r="D25" s="103">
        <v>0</v>
      </c>
      <c r="E25" s="104"/>
      <c r="F25" s="103">
        <v>0</v>
      </c>
      <c r="G25" s="104"/>
    </row>
    <row r="26" ht="19.5" customHeight="1" spans="1:7">
      <c r="A26" s="105" t="s">
        <v>1718</v>
      </c>
      <c r="B26" s="100">
        <v>0</v>
      </c>
      <c r="C26" s="100">
        <v>0</v>
      </c>
      <c r="D26" s="103">
        <v>0</v>
      </c>
      <c r="E26" s="104"/>
      <c r="F26" s="103">
        <v>0</v>
      </c>
      <c r="G26" s="104"/>
    </row>
    <row r="27" ht="19.5" customHeight="1" spans="1:7">
      <c r="A27" s="105" t="s">
        <v>1719</v>
      </c>
      <c r="B27" s="100">
        <v>0</v>
      </c>
      <c r="C27" s="100">
        <v>0</v>
      </c>
      <c r="D27" s="103">
        <v>0</v>
      </c>
      <c r="E27" s="104"/>
      <c r="F27" s="103">
        <v>0</v>
      </c>
      <c r="G27" s="104"/>
    </row>
    <row r="28" ht="19.5" customHeight="1" spans="1:7">
      <c r="A28" s="105" t="s">
        <v>1720</v>
      </c>
      <c r="B28" s="100">
        <v>0</v>
      </c>
      <c r="C28" s="100">
        <v>0</v>
      </c>
      <c r="D28" s="103">
        <v>0</v>
      </c>
      <c r="E28" s="104"/>
      <c r="F28" s="103">
        <v>0</v>
      </c>
      <c r="G28" s="104"/>
    </row>
    <row r="29" ht="19.5" customHeight="1" spans="1:7">
      <c r="A29" s="105" t="s">
        <v>1721</v>
      </c>
      <c r="B29" s="100">
        <v>0</v>
      </c>
      <c r="C29" s="100">
        <v>0</v>
      </c>
      <c r="D29" s="103">
        <v>0</v>
      </c>
      <c r="E29" s="104"/>
      <c r="F29" s="103">
        <v>0</v>
      </c>
      <c r="G29" s="104"/>
    </row>
    <row r="30" ht="19.5" customHeight="1" spans="1:7">
      <c r="A30" s="105" t="s">
        <v>1722</v>
      </c>
      <c r="B30" s="100">
        <v>0</v>
      </c>
      <c r="C30" s="100">
        <v>0</v>
      </c>
      <c r="D30" s="103">
        <v>0</v>
      </c>
      <c r="E30" s="104"/>
      <c r="F30" s="103">
        <v>0</v>
      </c>
      <c r="G30" s="104"/>
    </row>
    <row r="31" ht="19.5" customHeight="1" spans="1:7">
      <c r="A31" s="105" t="s">
        <v>1723</v>
      </c>
      <c r="B31" s="100">
        <v>0</v>
      </c>
      <c r="C31" s="100">
        <v>0</v>
      </c>
      <c r="D31" s="103">
        <v>0</v>
      </c>
      <c r="E31" s="104"/>
      <c r="F31" s="103">
        <v>0</v>
      </c>
      <c r="G31" s="104"/>
    </row>
    <row r="32" ht="19.5" customHeight="1" spans="1:7">
      <c r="A32" s="105" t="s">
        <v>1724</v>
      </c>
      <c r="B32" s="100">
        <v>0</v>
      </c>
      <c r="C32" s="100">
        <v>0</v>
      </c>
      <c r="D32" s="103">
        <v>0</v>
      </c>
      <c r="E32" s="104"/>
      <c r="F32" s="103">
        <v>0</v>
      </c>
      <c r="G32" s="104"/>
    </row>
    <row r="33" ht="19.5" customHeight="1" spans="1:7">
      <c r="A33" s="105" t="s">
        <v>1725</v>
      </c>
      <c r="B33" s="100">
        <v>0</v>
      </c>
      <c r="C33" s="100">
        <v>0</v>
      </c>
      <c r="D33" s="103">
        <v>0</v>
      </c>
      <c r="E33" s="104"/>
      <c r="F33" s="103">
        <v>0</v>
      </c>
      <c r="G33" s="104"/>
    </row>
    <row r="34" ht="19.5" customHeight="1" spans="1:7">
      <c r="A34" s="105" t="s">
        <v>1726</v>
      </c>
      <c r="B34" s="100">
        <v>0</v>
      </c>
      <c r="C34" s="100">
        <v>0</v>
      </c>
      <c r="D34" s="103">
        <v>0</v>
      </c>
      <c r="E34" s="104"/>
      <c r="F34" s="103">
        <v>0</v>
      </c>
      <c r="G34" s="104"/>
    </row>
    <row r="35" ht="19.5" customHeight="1" spans="1:7">
      <c r="A35" s="105" t="s">
        <v>1727</v>
      </c>
      <c r="B35" s="100">
        <v>0</v>
      </c>
      <c r="C35" s="100">
        <v>0</v>
      </c>
      <c r="D35" s="103">
        <v>0</v>
      </c>
      <c r="E35" s="104"/>
      <c r="F35" s="103">
        <v>0</v>
      </c>
      <c r="G35" s="104"/>
    </row>
    <row r="36" ht="19.5" customHeight="1" spans="1:7">
      <c r="A36" s="105" t="s">
        <v>1728</v>
      </c>
      <c r="B36" s="100">
        <v>0</v>
      </c>
      <c r="C36" s="100">
        <v>0</v>
      </c>
      <c r="D36" s="103">
        <v>0</v>
      </c>
      <c r="E36" s="104"/>
      <c r="F36" s="103">
        <v>0</v>
      </c>
      <c r="G36" s="104"/>
    </row>
    <row r="37" ht="19.5" customHeight="1" spans="1:7">
      <c r="A37" s="105" t="s">
        <v>1729</v>
      </c>
      <c r="B37" s="100">
        <v>0</v>
      </c>
      <c r="C37" s="100">
        <v>0</v>
      </c>
      <c r="D37" s="103">
        <v>0</v>
      </c>
      <c r="E37" s="104"/>
      <c r="F37" s="103">
        <v>0</v>
      </c>
      <c r="G37" s="104"/>
    </row>
    <row r="38" ht="19.5" customHeight="1" spans="1:7">
      <c r="A38" s="105" t="s">
        <v>1730</v>
      </c>
      <c r="B38" s="100">
        <v>0</v>
      </c>
      <c r="C38" s="100">
        <v>0</v>
      </c>
      <c r="D38" s="103">
        <v>0</v>
      </c>
      <c r="E38" s="104"/>
      <c r="F38" s="103">
        <v>0</v>
      </c>
      <c r="G38" s="104"/>
    </row>
    <row r="39" ht="19.5" customHeight="1" spans="1:7">
      <c r="A39" s="99" t="s">
        <v>1731</v>
      </c>
      <c r="B39" s="100">
        <v>0</v>
      </c>
      <c r="C39" s="100">
        <v>0</v>
      </c>
      <c r="D39" s="103">
        <v>0</v>
      </c>
      <c r="E39" s="104"/>
      <c r="F39" s="103">
        <v>0</v>
      </c>
      <c r="G39" s="104"/>
    </row>
    <row r="40" ht="19.5" customHeight="1" spans="1:7">
      <c r="A40" s="105" t="s">
        <v>1732</v>
      </c>
      <c r="B40" s="100">
        <v>0</v>
      </c>
      <c r="C40" s="100">
        <v>0</v>
      </c>
      <c r="D40" s="103">
        <v>0</v>
      </c>
      <c r="E40" s="104"/>
      <c r="F40" s="103">
        <v>0</v>
      </c>
      <c r="G40" s="104"/>
    </row>
    <row r="41" ht="19.5" customHeight="1" spans="1:7">
      <c r="A41" s="105" t="s">
        <v>1733</v>
      </c>
      <c r="B41" s="100">
        <v>0</v>
      </c>
      <c r="C41" s="100">
        <v>0</v>
      </c>
      <c r="D41" s="103">
        <v>0</v>
      </c>
      <c r="E41" s="104"/>
      <c r="F41" s="103">
        <v>0</v>
      </c>
      <c r="G41" s="104"/>
    </row>
    <row r="42" ht="19.5" customHeight="1" spans="1:7">
      <c r="A42" s="105" t="s">
        <v>1734</v>
      </c>
      <c r="B42" s="100">
        <v>0</v>
      </c>
      <c r="C42" s="100">
        <v>0</v>
      </c>
      <c r="D42" s="103">
        <v>0</v>
      </c>
      <c r="E42" s="104"/>
      <c r="F42" s="103">
        <v>0</v>
      </c>
      <c r="G42" s="104"/>
    </row>
    <row r="43" ht="19.5" customHeight="1" spans="1:7">
      <c r="A43" s="105" t="s">
        <v>1735</v>
      </c>
      <c r="B43" s="100">
        <v>0</v>
      </c>
      <c r="C43" s="100">
        <v>0</v>
      </c>
      <c r="D43" s="103">
        <v>0</v>
      </c>
      <c r="E43" s="104"/>
      <c r="F43" s="103">
        <v>0</v>
      </c>
      <c r="G43" s="104"/>
    </row>
    <row r="44" ht="19.5" customHeight="1" spans="1:7">
      <c r="A44" s="99" t="s">
        <v>1736</v>
      </c>
      <c r="B44" s="100">
        <v>0</v>
      </c>
      <c r="C44" s="100">
        <v>0</v>
      </c>
      <c r="D44" s="103">
        <v>0</v>
      </c>
      <c r="E44" s="104"/>
      <c r="F44" s="103">
        <v>0</v>
      </c>
      <c r="G44" s="104"/>
    </row>
    <row r="45" ht="19.5" customHeight="1" spans="1:7">
      <c r="A45" s="105" t="s">
        <v>1737</v>
      </c>
      <c r="B45" s="100">
        <v>0</v>
      </c>
      <c r="C45" s="100">
        <v>0</v>
      </c>
      <c r="D45" s="103">
        <v>0</v>
      </c>
      <c r="E45" s="104"/>
      <c r="F45" s="103">
        <v>0</v>
      </c>
      <c r="G45" s="104"/>
    </row>
    <row r="46" ht="19.5" customHeight="1" spans="1:7">
      <c r="A46" s="105" t="s">
        <v>1738</v>
      </c>
      <c r="B46" s="100">
        <v>0</v>
      </c>
      <c r="C46" s="100">
        <v>0</v>
      </c>
      <c r="D46" s="103">
        <v>0</v>
      </c>
      <c r="E46" s="104"/>
      <c r="F46" s="103">
        <v>0</v>
      </c>
      <c r="G46" s="104"/>
    </row>
    <row r="47" ht="19.5" customHeight="1" spans="1:7">
      <c r="A47" s="105" t="s">
        <v>1739</v>
      </c>
      <c r="B47" s="100">
        <v>0</v>
      </c>
      <c r="C47" s="100">
        <v>0</v>
      </c>
      <c r="D47" s="103">
        <v>0</v>
      </c>
      <c r="E47" s="104"/>
      <c r="F47" s="103">
        <v>0</v>
      </c>
      <c r="G47" s="104"/>
    </row>
    <row r="48" ht="19.5" customHeight="1" spans="1:7">
      <c r="A48" s="105" t="s">
        <v>1740</v>
      </c>
      <c r="B48" s="100">
        <v>0</v>
      </c>
      <c r="C48" s="100">
        <v>0</v>
      </c>
      <c r="D48" s="103">
        <v>0</v>
      </c>
      <c r="E48" s="104"/>
      <c r="F48" s="103">
        <v>0</v>
      </c>
      <c r="G48" s="104"/>
    </row>
    <row r="49" ht="19.5" customHeight="1" spans="1:7">
      <c r="A49" s="105" t="s">
        <v>1741</v>
      </c>
      <c r="B49" s="100">
        <v>0</v>
      </c>
      <c r="C49" s="100">
        <v>0</v>
      </c>
      <c r="D49" s="103">
        <v>0</v>
      </c>
      <c r="E49" s="104"/>
      <c r="F49" s="103">
        <v>0</v>
      </c>
      <c r="G49" s="104"/>
    </row>
    <row r="50" ht="19.5" customHeight="1" spans="1:7">
      <c r="A50" s="99" t="s">
        <v>1742</v>
      </c>
      <c r="B50" s="100">
        <v>0</v>
      </c>
      <c r="C50" s="100">
        <v>0</v>
      </c>
      <c r="D50" s="103">
        <v>0</v>
      </c>
      <c r="E50" s="104"/>
      <c r="F50" s="103">
        <v>0</v>
      </c>
      <c r="G50" s="104"/>
    </row>
    <row r="51" ht="19.5" customHeight="1" spans="1:7">
      <c r="A51" s="105" t="s">
        <v>1743</v>
      </c>
      <c r="B51" s="100">
        <v>0</v>
      </c>
      <c r="C51" s="100">
        <v>0</v>
      </c>
      <c r="D51" s="103">
        <v>0</v>
      </c>
      <c r="E51" s="104"/>
      <c r="F51" s="103">
        <v>0</v>
      </c>
      <c r="G51" s="104"/>
    </row>
    <row r="52" ht="19.5" customHeight="1" spans="1:7">
      <c r="A52" s="105" t="s">
        <v>1744</v>
      </c>
      <c r="B52" s="103">
        <v>0</v>
      </c>
      <c r="C52" s="103">
        <v>0</v>
      </c>
      <c r="D52" s="103">
        <v>0</v>
      </c>
      <c r="E52" s="106"/>
      <c r="F52" s="103">
        <v>0</v>
      </c>
      <c r="G52" s="116"/>
    </row>
    <row r="53" ht="19.5" customHeight="1" spans="1:7">
      <c r="A53" s="105" t="s">
        <v>1745</v>
      </c>
      <c r="B53" s="103">
        <v>0</v>
      </c>
      <c r="C53" s="103">
        <v>0</v>
      </c>
      <c r="D53" s="103">
        <v>0</v>
      </c>
      <c r="E53" s="106"/>
      <c r="F53" s="103">
        <v>0</v>
      </c>
      <c r="G53" s="116"/>
    </row>
    <row r="54" ht="19.5" customHeight="1" spans="1:7">
      <c r="A54" s="99" t="s">
        <v>1746</v>
      </c>
      <c r="B54" s="100">
        <v>1917</v>
      </c>
      <c r="C54" s="100">
        <v>1917</v>
      </c>
      <c r="D54" s="103">
        <v>597</v>
      </c>
      <c r="E54" s="106">
        <f>D54/C54</f>
        <v>0.311424100156495</v>
      </c>
      <c r="F54" s="103">
        <v>3240</v>
      </c>
      <c r="G54" s="106">
        <f>(D54-F54)/F54</f>
        <v>-0.815740740740741</v>
      </c>
    </row>
    <row r="55" ht="19.5" customHeight="1" spans="1:7">
      <c r="A55" s="117" t="s">
        <v>1747</v>
      </c>
      <c r="B55" s="109">
        <v>1917</v>
      </c>
      <c r="C55" s="109">
        <v>1917</v>
      </c>
      <c r="D55" s="118">
        <v>597</v>
      </c>
      <c r="E55" s="106">
        <f>D55/C55</f>
        <v>0.311424100156495</v>
      </c>
      <c r="F55" s="118">
        <v>3240</v>
      </c>
      <c r="G55" s="106">
        <f t="shared" ref="G55" si="2">(D55-F55)/F55</f>
        <v>-0.815740740740741</v>
      </c>
    </row>
    <row r="56" ht="19.5" customHeight="1" spans="1:7">
      <c r="A56" s="99"/>
      <c r="B56" s="110"/>
      <c r="C56" s="100"/>
      <c r="D56" s="110"/>
      <c r="E56" s="112"/>
      <c r="F56" s="110"/>
      <c r="G56" s="112"/>
    </row>
    <row r="57" ht="19.5" customHeight="1" spans="1:7">
      <c r="A57" s="105" t="s">
        <v>1748</v>
      </c>
      <c r="B57" s="110"/>
      <c r="C57" s="100"/>
      <c r="D57" s="103">
        <v>219</v>
      </c>
      <c r="E57" s="106"/>
      <c r="F57" s="103">
        <v>208</v>
      </c>
      <c r="G57" s="106"/>
    </row>
    <row r="58" ht="19.5" customHeight="1" spans="1:7">
      <c r="A58" s="105" t="s">
        <v>1749</v>
      </c>
      <c r="B58" s="110"/>
      <c r="C58" s="100"/>
      <c r="D58" s="103">
        <v>0</v>
      </c>
      <c r="E58" s="112"/>
      <c r="F58" s="103">
        <v>0</v>
      </c>
      <c r="G58" s="112"/>
    </row>
    <row r="59" ht="19.5" customHeight="1" spans="1:7">
      <c r="A59" s="91" t="s">
        <v>1750</v>
      </c>
      <c r="B59" s="109">
        <v>1917</v>
      </c>
      <c r="C59" s="109">
        <v>1917</v>
      </c>
      <c r="D59" s="118">
        <f>SUM(D55:D58)</f>
        <v>816</v>
      </c>
      <c r="E59" s="106">
        <f>D59/C59</f>
        <v>0.42566510172144</v>
      </c>
      <c r="F59" s="118">
        <f>SUM(F55:F58)</f>
        <v>3448</v>
      </c>
      <c r="G59" s="106">
        <f>(D59-F59)/F59</f>
        <v>-0.763341067285383</v>
      </c>
    </row>
  </sheetData>
  <mergeCells count="1">
    <mergeCell ref="A2:G2"/>
  </mergeCells>
  <printOptions horizontalCentered="1"/>
  <pageMargins left="0.708661417322835" right="0.708661417322835" top="0.354330708661417" bottom="0.31496062992126" header="0.31496062992126" footer="0.31496062992126"/>
  <pageSetup paperSize="9" scale="67"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3"/>
  <sheetViews>
    <sheetView workbookViewId="0">
      <selection activeCell="B26" sqref="B26"/>
    </sheetView>
  </sheetViews>
  <sheetFormatPr defaultColWidth="9" defaultRowHeight="11.25" outlineLevelCol="6"/>
  <cols>
    <col min="1" max="1" width="65" customWidth="1"/>
    <col min="2" max="4" width="18.5" style="1" customWidth="1"/>
    <col min="5" max="5" width="18.5" style="83" customWidth="1"/>
    <col min="6" max="6" width="17.8333333333333" style="1" hidden="1" customWidth="1"/>
    <col min="7" max="7" width="18.5" style="83" customWidth="1"/>
    <col min="8" max="146" width="9.33333333333333"/>
    <col min="147" max="147" width="47.8333333333333" customWidth="1"/>
    <col min="148" max="148" width="16" customWidth="1"/>
    <col min="149" max="149" width="16.3333333333333" customWidth="1"/>
    <col min="150" max="150" width="12.8333333333333" customWidth="1"/>
    <col min="151" max="256" width="9" hidden="1" customWidth="1"/>
    <col min="257" max="402" width="9.33333333333333"/>
    <col min="403" max="403" width="47.8333333333333" customWidth="1"/>
    <col min="404" max="404" width="16" customWidth="1"/>
    <col min="405" max="405" width="16.3333333333333" customWidth="1"/>
    <col min="406" max="406" width="12.8333333333333" customWidth="1"/>
    <col min="407" max="512" width="9" hidden="1" customWidth="1"/>
    <col min="513" max="658" width="9.33333333333333"/>
    <col min="659" max="659" width="47.8333333333333" customWidth="1"/>
    <col min="660" max="660" width="16" customWidth="1"/>
    <col min="661" max="661" width="16.3333333333333" customWidth="1"/>
    <col min="662" max="662" width="12.8333333333333" customWidth="1"/>
    <col min="663" max="768" width="9" hidden="1" customWidth="1"/>
    <col min="769" max="914" width="9.33333333333333"/>
    <col min="915" max="915" width="47.8333333333333" customWidth="1"/>
    <col min="916" max="916" width="16" customWidth="1"/>
    <col min="917" max="917" width="16.3333333333333" customWidth="1"/>
    <col min="918" max="918" width="12.8333333333333" customWidth="1"/>
    <col min="919" max="1024" width="9" hidden="1" customWidth="1"/>
    <col min="1025" max="1170" width="9.33333333333333"/>
    <col min="1171" max="1171" width="47.8333333333333" customWidth="1"/>
    <col min="1172" max="1172" width="16" customWidth="1"/>
    <col min="1173" max="1173" width="16.3333333333333" customWidth="1"/>
    <col min="1174" max="1174" width="12.8333333333333" customWidth="1"/>
    <col min="1175" max="1280" width="9" hidden="1" customWidth="1"/>
    <col min="1281" max="1426" width="9.33333333333333"/>
    <col min="1427" max="1427" width="47.8333333333333" customWidth="1"/>
    <col min="1428" max="1428" width="16" customWidth="1"/>
    <col min="1429" max="1429" width="16.3333333333333" customWidth="1"/>
    <col min="1430" max="1430" width="12.8333333333333" customWidth="1"/>
    <col min="1431" max="1536" width="9" hidden="1" customWidth="1"/>
    <col min="1537" max="1682" width="9.33333333333333"/>
    <col min="1683" max="1683" width="47.8333333333333" customWidth="1"/>
    <col min="1684" max="1684" width="16" customWidth="1"/>
    <col min="1685" max="1685" width="16.3333333333333" customWidth="1"/>
    <col min="1686" max="1686" width="12.8333333333333" customWidth="1"/>
    <col min="1687" max="1792" width="9" hidden="1" customWidth="1"/>
    <col min="1793" max="1938" width="9.33333333333333"/>
    <col min="1939" max="1939" width="47.8333333333333" customWidth="1"/>
    <col min="1940" max="1940" width="16" customWidth="1"/>
    <col min="1941" max="1941" width="16.3333333333333" customWidth="1"/>
    <col min="1942" max="1942" width="12.8333333333333" customWidth="1"/>
    <col min="1943" max="2048" width="9" hidden="1" customWidth="1"/>
    <col min="2049" max="2194" width="9.33333333333333"/>
    <col min="2195" max="2195" width="47.8333333333333" customWidth="1"/>
    <col min="2196" max="2196" width="16" customWidth="1"/>
    <col min="2197" max="2197" width="16.3333333333333" customWidth="1"/>
    <col min="2198" max="2198" width="12.8333333333333" customWidth="1"/>
    <col min="2199" max="2304" width="9" hidden="1" customWidth="1"/>
    <col min="2305" max="2450" width="9.33333333333333"/>
    <col min="2451" max="2451" width="47.8333333333333" customWidth="1"/>
    <col min="2452" max="2452" width="16" customWidth="1"/>
    <col min="2453" max="2453" width="16.3333333333333" customWidth="1"/>
    <col min="2454" max="2454" width="12.8333333333333" customWidth="1"/>
    <col min="2455" max="2560" width="9" hidden="1" customWidth="1"/>
    <col min="2561" max="2706" width="9.33333333333333"/>
    <col min="2707" max="2707" width="47.8333333333333" customWidth="1"/>
    <col min="2708" max="2708" width="16" customWidth="1"/>
    <col min="2709" max="2709" width="16.3333333333333" customWidth="1"/>
    <col min="2710" max="2710" width="12.8333333333333" customWidth="1"/>
    <col min="2711" max="2816" width="9" hidden="1" customWidth="1"/>
    <col min="2817" max="2962" width="9.33333333333333"/>
    <col min="2963" max="2963" width="47.8333333333333" customWidth="1"/>
    <col min="2964" max="2964" width="16" customWidth="1"/>
    <col min="2965" max="2965" width="16.3333333333333" customWidth="1"/>
    <col min="2966" max="2966" width="12.8333333333333" customWidth="1"/>
    <col min="2967" max="3072" width="9" hidden="1" customWidth="1"/>
    <col min="3073" max="3218" width="9.33333333333333"/>
    <col min="3219" max="3219" width="47.8333333333333" customWidth="1"/>
    <col min="3220" max="3220" width="16" customWidth="1"/>
    <col min="3221" max="3221" width="16.3333333333333" customWidth="1"/>
    <col min="3222" max="3222" width="12.8333333333333" customWidth="1"/>
    <col min="3223" max="3328" width="9" hidden="1" customWidth="1"/>
    <col min="3329" max="3474" width="9.33333333333333"/>
    <col min="3475" max="3475" width="47.8333333333333" customWidth="1"/>
    <col min="3476" max="3476" width="16" customWidth="1"/>
    <col min="3477" max="3477" width="16.3333333333333" customWidth="1"/>
    <col min="3478" max="3478" width="12.8333333333333" customWidth="1"/>
    <col min="3479" max="3584" width="9" hidden="1" customWidth="1"/>
    <col min="3585" max="3730" width="9.33333333333333"/>
    <col min="3731" max="3731" width="47.8333333333333" customWidth="1"/>
    <col min="3732" max="3732" width="16" customWidth="1"/>
    <col min="3733" max="3733" width="16.3333333333333" customWidth="1"/>
    <col min="3734" max="3734" width="12.8333333333333" customWidth="1"/>
    <col min="3735" max="3840" width="9" hidden="1" customWidth="1"/>
    <col min="3841" max="3986" width="9.33333333333333"/>
    <col min="3987" max="3987" width="47.8333333333333" customWidth="1"/>
    <col min="3988" max="3988" width="16" customWidth="1"/>
    <col min="3989" max="3989" width="16.3333333333333" customWidth="1"/>
    <col min="3990" max="3990" width="12.8333333333333" customWidth="1"/>
    <col min="3991" max="4096" width="9" hidden="1" customWidth="1"/>
    <col min="4097" max="4242" width="9.33333333333333"/>
    <col min="4243" max="4243" width="47.8333333333333" customWidth="1"/>
    <col min="4244" max="4244" width="16" customWidth="1"/>
    <col min="4245" max="4245" width="16.3333333333333" customWidth="1"/>
    <col min="4246" max="4246" width="12.8333333333333" customWidth="1"/>
    <col min="4247" max="4352" width="9" hidden="1" customWidth="1"/>
    <col min="4353" max="4498" width="9.33333333333333"/>
    <col min="4499" max="4499" width="47.8333333333333" customWidth="1"/>
    <col min="4500" max="4500" width="16" customWidth="1"/>
    <col min="4501" max="4501" width="16.3333333333333" customWidth="1"/>
    <col min="4502" max="4502" width="12.8333333333333" customWidth="1"/>
    <col min="4503" max="4608" width="9" hidden="1" customWidth="1"/>
    <col min="4609" max="4754" width="9.33333333333333"/>
    <col min="4755" max="4755" width="47.8333333333333" customWidth="1"/>
    <col min="4756" max="4756" width="16" customWidth="1"/>
    <col min="4757" max="4757" width="16.3333333333333" customWidth="1"/>
    <col min="4758" max="4758" width="12.8333333333333" customWidth="1"/>
    <col min="4759" max="4864" width="9" hidden="1" customWidth="1"/>
    <col min="4865" max="5010" width="9.33333333333333"/>
    <col min="5011" max="5011" width="47.8333333333333" customWidth="1"/>
    <col min="5012" max="5012" width="16" customWidth="1"/>
    <col min="5013" max="5013" width="16.3333333333333" customWidth="1"/>
    <col min="5014" max="5014" width="12.8333333333333" customWidth="1"/>
    <col min="5015" max="5120" width="9" hidden="1" customWidth="1"/>
    <col min="5121" max="5266" width="9.33333333333333"/>
    <col min="5267" max="5267" width="47.8333333333333" customWidth="1"/>
    <col min="5268" max="5268" width="16" customWidth="1"/>
    <col min="5269" max="5269" width="16.3333333333333" customWidth="1"/>
    <col min="5270" max="5270" width="12.8333333333333" customWidth="1"/>
    <col min="5271" max="5376" width="9" hidden="1" customWidth="1"/>
    <col min="5377" max="5522" width="9.33333333333333"/>
    <col min="5523" max="5523" width="47.8333333333333" customWidth="1"/>
    <col min="5524" max="5524" width="16" customWidth="1"/>
    <col min="5525" max="5525" width="16.3333333333333" customWidth="1"/>
    <col min="5526" max="5526" width="12.8333333333333" customWidth="1"/>
    <col min="5527" max="5632" width="9" hidden="1" customWidth="1"/>
    <col min="5633" max="5778" width="9.33333333333333"/>
    <col min="5779" max="5779" width="47.8333333333333" customWidth="1"/>
    <col min="5780" max="5780" width="16" customWidth="1"/>
    <col min="5781" max="5781" width="16.3333333333333" customWidth="1"/>
    <col min="5782" max="5782" width="12.8333333333333" customWidth="1"/>
    <col min="5783" max="5888" width="9" hidden="1" customWidth="1"/>
    <col min="5889" max="6034" width="9.33333333333333"/>
    <col min="6035" max="6035" width="47.8333333333333" customWidth="1"/>
    <col min="6036" max="6036" width="16" customWidth="1"/>
    <col min="6037" max="6037" width="16.3333333333333" customWidth="1"/>
    <col min="6038" max="6038" width="12.8333333333333" customWidth="1"/>
    <col min="6039" max="6144" width="9" hidden="1" customWidth="1"/>
    <col min="6145" max="6290" width="9.33333333333333"/>
    <col min="6291" max="6291" width="47.8333333333333" customWidth="1"/>
    <col min="6292" max="6292" width="16" customWidth="1"/>
    <col min="6293" max="6293" width="16.3333333333333" customWidth="1"/>
    <col min="6294" max="6294" width="12.8333333333333" customWidth="1"/>
    <col min="6295" max="6400" width="9" hidden="1" customWidth="1"/>
    <col min="6401" max="6546" width="9.33333333333333"/>
    <col min="6547" max="6547" width="47.8333333333333" customWidth="1"/>
    <col min="6548" max="6548" width="16" customWidth="1"/>
    <col min="6549" max="6549" width="16.3333333333333" customWidth="1"/>
    <col min="6550" max="6550" width="12.8333333333333" customWidth="1"/>
    <col min="6551" max="6656" width="9" hidden="1" customWidth="1"/>
    <col min="6657" max="6802" width="9.33333333333333"/>
    <col min="6803" max="6803" width="47.8333333333333" customWidth="1"/>
    <col min="6804" max="6804" width="16" customWidth="1"/>
    <col min="6805" max="6805" width="16.3333333333333" customWidth="1"/>
    <col min="6806" max="6806" width="12.8333333333333" customWidth="1"/>
    <col min="6807" max="6912" width="9" hidden="1" customWidth="1"/>
    <col min="6913" max="7058" width="9.33333333333333"/>
    <col min="7059" max="7059" width="47.8333333333333" customWidth="1"/>
    <col min="7060" max="7060" width="16" customWidth="1"/>
    <col min="7061" max="7061" width="16.3333333333333" customWidth="1"/>
    <col min="7062" max="7062" width="12.8333333333333" customWidth="1"/>
    <col min="7063" max="7168" width="9" hidden="1" customWidth="1"/>
    <col min="7169" max="7314" width="9.33333333333333"/>
    <col min="7315" max="7315" width="47.8333333333333" customWidth="1"/>
    <col min="7316" max="7316" width="16" customWidth="1"/>
    <col min="7317" max="7317" width="16.3333333333333" customWidth="1"/>
    <col min="7318" max="7318" width="12.8333333333333" customWidth="1"/>
    <col min="7319" max="7424" width="9" hidden="1" customWidth="1"/>
    <col min="7425" max="7570" width="9.33333333333333"/>
    <col min="7571" max="7571" width="47.8333333333333" customWidth="1"/>
    <col min="7572" max="7572" width="16" customWidth="1"/>
    <col min="7573" max="7573" width="16.3333333333333" customWidth="1"/>
    <col min="7574" max="7574" width="12.8333333333333" customWidth="1"/>
    <col min="7575" max="7680" width="9" hidden="1" customWidth="1"/>
    <col min="7681" max="7826" width="9.33333333333333"/>
    <col min="7827" max="7827" width="47.8333333333333" customWidth="1"/>
    <col min="7828" max="7828" width="16" customWidth="1"/>
    <col min="7829" max="7829" width="16.3333333333333" customWidth="1"/>
    <col min="7830" max="7830" width="12.8333333333333" customWidth="1"/>
    <col min="7831" max="7936" width="9" hidden="1" customWidth="1"/>
    <col min="7937" max="8082" width="9.33333333333333"/>
    <col min="8083" max="8083" width="47.8333333333333" customWidth="1"/>
    <col min="8084" max="8084" width="16" customWidth="1"/>
    <col min="8085" max="8085" width="16.3333333333333" customWidth="1"/>
    <col min="8086" max="8086" width="12.8333333333333" customWidth="1"/>
    <col min="8087" max="8192" width="9" hidden="1" customWidth="1"/>
    <col min="8193" max="8338" width="9.33333333333333"/>
    <col min="8339" max="8339" width="47.8333333333333" customWidth="1"/>
    <col min="8340" max="8340" width="16" customWidth="1"/>
    <col min="8341" max="8341" width="16.3333333333333" customWidth="1"/>
    <col min="8342" max="8342" width="12.8333333333333" customWidth="1"/>
    <col min="8343" max="8448" width="9" hidden="1" customWidth="1"/>
    <col min="8449" max="8594" width="9.33333333333333"/>
    <col min="8595" max="8595" width="47.8333333333333" customWidth="1"/>
    <col min="8596" max="8596" width="16" customWidth="1"/>
    <col min="8597" max="8597" width="16.3333333333333" customWidth="1"/>
    <col min="8598" max="8598" width="12.8333333333333" customWidth="1"/>
    <col min="8599" max="8704" width="9" hidden="1" customWidth="1"/>
    <col min="8705" max="8850" width="9.33333333333333"/>
    <col min="8851" max="8851" width="47.8333333333333" customWidth="1"/>
    <col min="8852" max="8852" width="16" customWidth="1"/>
    <col min="8853" max="8853" width="16.3333333333333" customWidth="1"/>
    <col min="8854" max="8854" width="12.8333333333333" customWidth="1"/>
    <col min="8855" max="8960" width="9" hidden="1" customWidth="1"/>
    <col min="8961" max="9106" width="9.33333333333333"/>
    <col min="9107" max="9107" width="47.8333333333333" customWidth="1"/>
    <col min="9108" max="9108" width="16" customWidth="1"/>
    <col min="9109" max="9109" width="16.3333333333333" customWidth="1"/>
    <col min="9110" max="9110" width="12.8333333333333" customWidth="1"/>
    <col min="9111" max="9216" width="9" hidden="1" customWidth="1"/>
    <col min="9217" max="9362" width="9.33333333333333"/>
    <col min="9363" max="9363" width="47.8333333333333" customWidth="1"/>
    <col min="9364" max="9364" width="16" customWidth="1"/>
    <col min="9365" max="9365" width="16.3333333333333" customWidth="1"/>
    <col min="9366" max="9366" width="12.8333333333333" customWidth="1"/>
    <col min="9367" max="9472" width="9" hidden="1" customWidth="1"/>
    <col min="9473" max="9618" width="9.33333333333333"/>
    <col min="9619" max="9619" width="47.8333333333333" customWidth="1"/>
    <col min="9620" max="9620" width="16" customWidth="1"/>
    <col min="9621" max="9621" width="16.3333333333333" customWidth="1"/>
    <col min="9622" max="9622" width="12.8333333333333" customWidth="1"/>
    <col min="9623" max="9728" width="9" hidden="1" customWidth="1"/>
    <col min="9729" max="9874" width="9.33333333333333"/>
    <col min="9875" max="9875" width="47.8333333333333" customWidth="1"/>
    <col min="9876" max="9876" width="16" customWidth="1"/>
    <col min="9877" max="9877" width="16.3333333333333" customWidth="1"/>
    <col min="9878" max="9878" width="12.8333333333333" customWidth="1"/>
    <col min="9879" max="9984" width="9" hidden="1" customWidth="1"/>
    <col min="9985" max="10130" width="9.33333333333333"/>
    <col min="10131" max="10131" width="47.8333333333333" customWidth="1"/>
    <col min="10132" max="10132" width="16" customWidth="1"/>
    <col min="10133" max="10133" width="16.3333333333333" customWidth="1"/>
    <col min="10134" max="10134" width="12.8333333333333" customWidth="1"/>
    <col min="10135" max="10240" width="9" hidden="1" customWidth="1"/>
    <col min="10241" max="10386" width="9.33333333333333"/>
    <col min="10387" max="10387" width="47.8333333333333" customWidth="1"/>
    <col min="10388" max="10388" width="16" customWidth="1"/>
    <col min="10389" max="10389" width="16.3333333333333" customWidth="1"/>
    <col min="10390" max="10390" width="12.8333333333333" customWidth="1"/>
    <col min="10391" max="10496" width="9" hidden="1" customWidth="1"/>
    <col min="10497" max="10642" width="9.33333333333333"/>
    <col min="10643" max="10643" width="47.8333333333333" customWidth="1"/>
    <col min="10644" max="10644" width="16" customWidth="1"/>
    <col min="10645" max="10645" width="16.3333333333333" customWidth="1"/>
    <col min="10646" max="10646" width="12.8333333333333" customWidth="1"/>
    <col min="10647" max="10752" width="9" hidden="1" customWidth="1"/>
    <col min="10753" max="10898" width="9.33333333333333"/>
    <col min="10899" max="10899" width="47.8333333333333" customWidth="1"/>
    <col min="10900" max="10900" width="16" customWidth="1"/>
    <col min="10901" max="10901" width="16.3333333333333" customWidth="1"/>
    <col min="10902" max="10902" width="12.8333333333333" customWidth="1"/>
    <col min="10903" max="11008" width="9" hidden="1" customWidth="1"/>
    <col min="11009" max="11154" width="9.33333333333333"/>
    <col min="11155" max="11155" width="47.8333333333333" customWidth="1"/>
    <col min="11156" max="11156" width="16" customWidth="1"/>
    <col min="11157" max="11157" width="16.3333333333333" customWidth="1"/>
    <col min="11158" max="11158" width="12.8333333333333" customWidth="1"/>
    <col min="11159" max="11264" width="9" hidden="1" customWidth="1"/>
    <col min="11265" max="11410" width="9.33333333333333"/>
    <col min="11411" max="11411" width="47.8333333333333" customWidth="1"/>
    <col min="11412" max="11412" width="16" customWidth="1"/>
    <col min="11413" max="11413" width="16.3333333333333" customWidth="1"/>
    <col min="11414" max="11414" width="12.8333333333333" customWidth="1"/>
    <col min="11415" max="11520" width="9" hidden="1" customWidth="1"/>
    <col min="11521" max="11666" width="9.33333333333333"/>
    <col min="11667" max="11667" width="47.8333333333333" customWidth="1"/>
    <col min="11668" max="11668" width="16" customWidth="1"/>
    <col min="11669" max="11669" width="16.3333333333333" customWidth="1"/>
    <col min="11670" max="11670" width="12.8333333333333" customWidth="1"/>
    <col min="11671" max="11776" width="9" hidden="1" customWidth="1"/>
    <col min="11777" max="11922" width="9.33333333333333"/>
    <col min="11923" max="11923" width="47.8333333333333" customWidth="1"/>
    <col min="11924" max="11924" width="16" customWidth="1"/>
    <col min="11925" max="11925" width="16.3333333333333" customWidth="1"/>
    <col min="11926" max="11926" width="12.8333333333333" customWidth="1"/>
    <col min="11927" max="12032" width="9" hidden="1" customWidth="1"/>
    <col min="12033" max="12178" width="9.33333333333333"/>
    <col min="12179" max="12179" width="47.8333333333333" customWidth="1"/>
    <col min="12180" max="12180" width="16" customWidth="1"/>
    <col min="12181" max="12181" width="16.3333333333333" customWidth="1"/>
    <col min="12182" max="12182" width="12.8333333333333" customWidth="1"/>
    <col min="12183" max="12288" width="9" hidden="1" customWidth="1"/>
    <col min="12289" max="12434" width="9.33333333333333"/>
    <col min="12435" max="12435" width="47.8333333333333" customWidth="1"/>
    <col min="12436" max="12436" width="16" customWidth="1"/>
    <col min="12437" max="12437" width="16.3333333333333" customWidth="1"/>
    <col min="12438" max="12438" width="12.8333333333333" customWidth="1"/>
    <col min="12439" max="12544" width="9" hidden="1" customWidth="1"/>
    <col min="12545" max="12690" width="9.33333333333333"/>
    <col min="12691" max="12691" width="47.8333333333333" customWidth="1"/>
    <col min="12692" max="12692" width="16" customWidth="1"/>
    <col min="12693" max="12693" width="16.3333333333333" customWidth="1"/>
    <col min="12694" max="12694" width="12.8333333333333" customWidth="1"/>
    <col min="12695" max="12800" width="9" hidden="1" customWidth="1"/>
    <col min="12801" max="12946" width="9.33333333333333"/>
    <col min="12947" max="12947" width="47.8333333333333" customWidth="1"/>
    <col min="12948" max="12948" width="16" customWidth="1"/>
    <col min="12949" max="12949" width="16.3333333333333" customWidth="1"/>
    <col min="12950" max="12950" width="12.8333333333333" customWidth="1"/>
    <col min="12951" max="13056" width="9" hidden="1" customWidth="1"/>
    <col min="13057" max="13202" width="9.33333333333333"/>
    <col min="13203" max="13203" width="47.8333333333333" customWidth="1"/>
    <col min="13204" max="13204" width="16" customWidth="1"/>
    <col min="13205" max="13205" width="16.3333333333333" customWidth="1"/>
    <col min="13206" max="13206" width="12.8333333333333" customWidth="1"/>
    <col min="13207" max="13312" width="9" hidden="1" customWidth="1"/>
    <col min="13313" max="13458" width="9.33333333333333"/>
    <col min="13459" max="13459" width="47.8333333333333" customWidth="1"/>
    <col min="13460" max="13460" width="16" customWidth="1"/>
    <col min="13461" max="13461" width="16.3333333333333" customWidth="1"/>
    <col min="13462" max="13462" width="12.8333333333333" customWidth="1"/>
    <col min="13463" max="13568" width="9" hidden="1" customWidth="1"/>
    <col min="13569" max="13714" width="9.33333333333333"/>
    <col min="13715" max="13715" width="47.8333333333333" customWidth="1"/>
    <col min="13716" max="13716" width="16" customWidth="1"/>
    <col min="13717" max="13717" width="16.3333333333333" customWidth="1"/>
    <col min="13718" max="13718" width="12.8333333333333" customWidth="1"/>
    <col min="13719" max="13824" width="9" hidden="1" customWidth="1"/>
    <col min="13825" max="13970" width="9.33333333333333"/>
    <col min="13971" max="13971" width="47.8333333333333" customWidth="1"/>
    <col min="13972" max="13972" width="16" customWidth="1"/>
    <col min="13973" max="13973" width="16.3333333333333" customWidth="1"/>
    <col min="13974" max="13974" width="12.8333333333333" customWidth="1"/>
    <col min="13975" max="14080" width="9" hidden="1" customWidth="1"/>
    <col min="14081" max="14226" width="9.33333333333333"/>
    <col min="14227" max="14227" width="47.8333333333333" customWidth="1"/>
    <col min="14228" max="14228" width="16" customWidth="1"/>
    <col min="14229" max="14229" width="16.3333333333333" customWidth="1"/>
    <col min="14230" max="14230" width="12.8333333333333" customWidth="1"/>
    <col min="14231" max="14336" width="9" hidden="1" customWidth="1"/>
    <col min="14337" max="14482" width="9.33333333333333"/>
    <col min="14483" max="14483" width="47.8333333333333" customWidth="1"/>
    <col min="14484" max="14484" width="16" customWidth="1"/>
    <col min="14485" max="14485" width="16.3333333333333" customWidth="1"/>
    <col min="14486" max="14486" width="12.8333333333333" customWidth="1"/>
    <col min="14487" max="14592" width="9" hidden="1" customWidth="1"/>
    <col min="14593" max="14738" width="9.33333333333333"/>
    <col min="14739" max="14739" width="47.8333333333333" customWidth="1"/>
    <col min="14740" max="14740" width="16" customWidth="1"/>
    <col min="14741" max="14741" width="16.3333333333333" customWidth="1"/>
    <col min="14742" max="14742" width="12.8333333333333" customWidth="1"/>
    <col min="14743" max="14848" width="9" hidden="1" customWidth="1"/>
    <col min="14849" max="14994" width="9.33333333333333"/>
    <col min="14995" max="14995" width="47.8333333333333" customWidth="1"/>
    <col min="14996" max="14996" width="16" customWidth="1"/>
    <col min="14997" max="14997" width="16.3333333333333" customWidth="1"/>
    <col min="14998" max="14998" width="12.8333333333333" customWidth="1"/>
    <col min="14999" max="15104" width="9" hidden="1" customWidth="1"/>
    <col min="15105" max="15250" width="9.33333333333333"/>
    <col min="15251" max="15251" width="47.8333333333333" customWidth="1"/>
    <col min="15252" max="15252" width="16" customWidth="1"/>
    <col min="15253" max="15253" width="16.3333333333333" customWidth="1"/>
    <col min="15254" max="15254" width="12.8333333333333" customWidth="1"/>
    <col min="15255" max="15360" width="9" hidden="1" customWidth="1"/>
    <col min="15361" max="15506" width="9.33333333333333"/>
    <col min="15507" max="15507" width="47.8333333333333" customWidth="1"/>
    <col min="15508" max="15508" width="16" customWidth="1"/>
    <col min="15509" max="15509" width="16.3333333333333" customWidth="1"/>
    <col min="15510" max="15510" width="12.8333333333333" customWidth="1"/>
    <col min="15511" max="15616" width="9" hidden="1" customWidth="1"/>
    <col min="15617" max="15762" width="9.33333333333333"/>
    <col min="15763" max="15763" width="47.8333333333333" customWidth="1"/>
    <col min="15764" max="15764" width="16" customWidth="1"/>
    <col min="15765" max="15765" width="16.3333333333333" customWidth="1"/>
    <col min="15766" max="15766" width="12.8333333333333" customWidth="1"/>
    <col min="15767" max="15872" width="9" hidden="1" customWidth="1"/>
    <col min="15873" max="16018" width="9.33333333333333"/>
    <col min="16019" max="16019" width="47.8333333333333" customWidth="1"/>
    <col min="16020" max="16020" width="16" customWidth="1"/>
    <col min="16021" max="16021" width="16.3333333333333" customWidth="1"/>
    <col min="16022" max="16022" width="12.8333333333333" customWidth="1"/>
    <col min="16023" max="16128" width="9" hidden="1" customWidth="1"/>
    <col min="16129" max="16382" width="9.33333333333333"/>
    <col min="16383" max="16384" width="9.33333333333333" customWidth="1"/>
  </cols>
  <sheetData>
    <row r="1" ht="19.5" customHeight="1" spans="1:1">
      <c r="A1" s="2" t="s">
        <v>1751</v>
      </c>
    </row>
    <row r="2" ht="28.5" customHeight="1" spans="1:7">
      <c r="A2" s="84" t="s">
        <v>1752</v>
      </c>
      <c r="B2" s="85"/>
      <c r="C2" s="85"/>
      <c r="D2" s="85"/>
      <c r="E2" s="85"/>
      <c r="F2" s="85"/>
      <c r="G2" s="85"/>
    </row>
    <row r="3" ht="19.5" customHeight="1" spans="1:7">
      <c r="A3" s="86"/>
      <c r="B3" s="87"/>
      <c r="C3" s="88" t="s">
        <v>98</v>
      </c>
      <c r="E3" s="89"/>
      <c r="G3" s="90" t="s">
        <v>43</v>
      </c>
    </row>
    <row r="4" ht="36" customHeight="1" spans="1:7">
      <c r="A4" s="91" t="s">
        <v>1753</v>
      </c>
      <c r="B4" s="92" t="s">
        <v>45</v>
      </c>
      <c r="C4" s="93" t="s">
        <v>46</v>
      </c>
      <c r="D4" s="94" t="s">
        <v>47</v>
      </c>
      <c r="E4" s="95" t="s">
        <v>48</v>
      </c>
      <c r="F4" s="96" t="s">
        <v>49</v>
      </c>
      <c r="G4" s="97" t="s">
        <v>50</v>
      </c>
    </row>
    <row r="5" ht="18" customHeight="1" spans="1:7">
      <c r="A5" s="99" t="s">
        <v>473</v>
      </c>
      <c r="B5" s="100">
        <v>0</v>
      </c>
      <c r="C5" s="100">
        <v>0</v>
      </c>
      <c r="D5" s="100">
        <v>0</v>
      </c>
      <c r="E5" s="101"/>
      <c r="F5" s="100">
        <v>0</v>
      </c>
      <c r="G5" s="102"/>
    </row>
    <row r="6" ht="18" customHeight="1" spans="1:7">
      <c r="A6" s="99" t="s">
        <v>493</v>
      </c>
      <c r="B6" s="100">
        <v>0</v>
      </c>
      <c r="C6" s="100">
        <v>0</v>
      </c>
      <c r="D6" s="103">
        <v>0</v>
      </c>
      <c r="E6" s="104"/>
      <c r="F6" s="103">
        <v>0</v>
      </c>
      <c r="G6" s="104"/>
    </row>
    <row r="7" ht="18" customHeight="1" spans="1:7">
      <c r="A7" s="105" t="s">
        <v>1754</v>
      </c>
      <c r="B7" s="100">
        <v>0</v>
      </c>
      <c r="C7" s="100">
        <v>0</v>
      </c>
      <c r="D7" s="103">
        <v>0</v>
      </c>
      <c r="E7" s="104"/>
      <c r="F7" s="103">
        <v>0</v>
      </c>
      <c r="G7" s="104"/>
    </row>
    <row r="8" ht="18" customHeight="1" spans="1:7">
      <c r="A8" s="99" t="s">
        <v>1755</v>
      </c>
      <c r="B8" s="100">
        <v>1917</v>
      </c>
      <c r="C8" s="100">
        <v>67</v>
      </c>
      <c r="D8" s="103">
        <v>67</v>
      </c>
      <c r="E8" s="106">
        <f t="shared" ref="E8" si="0">D8/C8</f>
        <v>1</v>
      </c>
      <c r="F8" s="103">
        <v>2128</v>
      </c>
      <c r="G8" s="101">
        <f>(D8-F8)/F8</f>
        <v>-0.968515037593985</v>
      </c>
    </row>
    <row r="9" ht="18" customHeight="1" spans="1:7">
      <c r="A9" s="99" t="s">
        <v>1756</v>
      </c>
      <c r="B9" s="100">
        <v>0</v>
      </c>
      <c r="C9" s="100">
        <v>0</v>
      </c>
      <c r="D9" s="100">
        <v>0</v>
      </c>
      <c r="E9" s="104"/>
      <c r="F9" s="100">
        <v>0</v>
      </c>
      <c r="G9" s="104"/>
    </row>
    <row r="10" ht="18" customHeight="1" spans="1:7">
      <c r="A10" s="105" t="s">
        <v>1757</v>
      </c>
      <c r="B10" s="100">
        <v>0</v>
      </c>
      <c r="C10" s="100">
        <v>0</v>
      </c>
      <c r="D10" s="103">
        <v>0</v>
      </c>
      <c r="E10" s="104"/>
      <c r="F10" s="103">
        <v>0</v>
      </c>
      <c r="G10" s="104"/>
    </row>
    <row r="11" ht="18" customHeight="1" spans="1:7">
      <c r="A11" s="105" t="s">
        <v>1758</v>
      </c>
      <c r="B11" s="100">
        <v>0</v>
      </c>
      <c r="C11" s="100">
        <v>0</v>
      </c>
      <c r="D11" s="103">
        <v>0</v>
      </c>
      <c r="E11" s="104"/>
      <c r="F11" s="103">
        <v>0</v>
      </c>
      <c r="G11" s="104"/>
    </row>
    <row r="12" ht="18" customHeight="1" spans="1:7">
      <c r="A12" s="105" t="s">
        <v>1759</v>
      </c>
      <c r="B12" s="100">
        <v>0</v>
      </c>
      <c r="C12" s="100">
        <v>0</v>
      </c>
      <c r="D12" s="103">
        <v>0</v>
      </c>
      <c r="E12" s="104"/>
      <c r="F12" s="103">
        <v>0</v>
      </c>
      <c r="G12" s="104"/>
    </row>
    <row r="13" ht="18" customHeight="1" spans="1:7">
      <c r="A13" s="105" t="s">
        <v>1760</v>
      </c>
      <c r="B13" s="100">
        <v>0</v>
      </c>
      <c r="C13" s="100">
        <v>0</v>
      </c>
      <c r="D13" s="103">
        <v>0</v>
      </c>
      <c r="E13" s="104"/>
      <c r="F13" s="103">
        <v>0</v>
      </c>
      <c r="G13" s="104"/>
    </row>
    <row r="14" ht="18" customHeight="1" spans="1:7">
      <c r="A14" s="105" t="s">
        <v>1761</v>
      </c>
      <c r="B14" s="100">
        <v>0</v>
      </c>
      <c r="C14" s="100">
        <v>0</v>
      </c>
      <c r="D14" s="103">
        <v>0</v>
      </c>
      <c r="E14" s="104"/>
      <c r="F14" s="103">
        <v>0</v>
      </c>
      <c r="G14" s="104"/>
    </row>
    <row r="15" ht="18" customHeight="1" spans="1:7">
      <c r="A15" s="105" t="s">
        <v>1762</v>
      </c>
      <c r="B15" s="100">
        <v>0</v>
      </c>
      <c r="C15" s="100">
        <v>0</v>
      </c>
      <c r="D15" s="103">
        <v>0</v>
      </c>
      <c r="E15" s="104"/>
      <c r="F15" s="103">
        <v>0</v>
      </c>
      <c r="G15" s="104"/>
    </row>
    <row r="16" ht="18" customHeight="1" spans="1:7">
      <c r="A16" s="105" t="s">
        <v>1763</v>
      </c>
      <c r="B16" s="100">
        <v>0</v>
      </c>
      <c r="C16" s="100">
        <v>0</v>
      </c>
      <c r="D16" s="103">
        <v>0</v>
      </c>
      <c r="E16" s="104"/>
      <c r="F16" s="103">
        <v>0</v>
      </c>
      <c r="G16" s="104"/>
    </row>
    <row r="17" ht="18" customHeight="1" spans="1:7">
      <c r="A17" s="105" t="s">
        <v>1764</v>
      </c>
      <c r="B17" s="100">
        <v>0</v>
      </c>
      <c r="C17" s="100">
        <v>0</v>
      </c>
      <c r="D17" s="103">
        <v>0</v>
      </c>
      <c r="E17" s="104"/>
      <c r="F17" s="103">
        <v>0</v>
      </c>
      <c r="G17" s="104"/>
    </row>
    <row r="18" ht="18" customHeight="1" spans="1:7">
      <c r="A18" s="105" t="s">
        <v>1765</v>
      </c>
      <c r="B18" s="100">
        <v>0</v>
      </c>
      <c r="C18" s="100">
        <v>0</v>
      </c>
      <c r="D18" s="103">
        <v>0</v>
      </c>
      <c r="E18" s="104"/>
      <c r="F18" s="103">
        <v>0</v>
      </c>
      <c r="G18" s="104"/>
    </row>
    <row r="19" ht="18" customHeight="1" spans="1:7">
      <c r="A19" s="99" t="s">
        <v>1766</v>
      </c>
      <c r="B19" s="100">
        <v>0</v>
      </c>
      <c r="C19" s="100">
        <v>0</v>
      </c>
      <c r="D19" s="103">
        <v>0</v>
      </c>
      <c r="E19" s="106"/>
      <c r="F19" s="103">
        <v>0</v>
      </c>
      <c r="G19" s="104"/>
    </row>
    <row r="20" ht="18" customHeight="1" spans="1:7">
      <c r="A20" s="105" t="s">
        <v>1767</v>
      </c>
      <c r="B20" s="100">
        <v>0</v>
      </c>
      <c r="C20" s="100">
        <v>0</v>
      </c>
      <c r="D20" s="103">
        <v>0</v>
      </c>
      <c r="E20" s="104"/>
      <c r="F20" s="103">
        <v>0</v>
      </c>
      <c r="G20" s="104"/>
    </row>
    <row r="21" ht="18" customHeight="1" spans="1:7">
      <c r="A21" s="105" t="s">
        <v>1768</v>
      </c>
      <c r="B21" s="100">
        <v>0</v>
      </c>
      <c r="C21" s="100">
        <v>0</v>
      </c>
      <c r="D21" s="103">
        <v>0</v>
      </c>
      <c r="E21" s="104"/>
      <c r="F21" s="103">
        <v>0</v>
      </c>
      <c r="G21" s="104"/>
    </row>
    <row r="22" ht="18" customHeight="1" spans="1:7">
      <c r="A22" s="105" t="s">
        <v>1769</v>
      </c>
      <c r="B22" s="100">
        <v>0</v>
      </c>
      <c r="C22" s="100">
        <v>0</v>
      </c>
      <c r="D22" s="103">
        <v>0</v>
      </c>
      <c r="E22" s="104"/>
      <c r="F22" s="103">
        <v>0</v>
      </c>
      <c r="G22" s="104"/>
    </row>
    <row r="23" ht="18" customHeight="1" spans="1:7">
      <c r="A23" s="105" t="s">
        <v>1770</v>
      </c>
      <c r="B23" s="100">
        <v>0</v>
      </c>
      <c r="C23" s="100">
        <v>0</v>
      </c>
      <c r="D23" s="103">
        <v>0</v>
      </c>
      <c r="E23" s="104"/>
      <c r="F23" s="103">
        <v>0</v>
      </c>
      <c r="G23" s="104"/>
    </row>
    <row r="24" ht="18" customHeight="1" spans="1:7">
      <c r="A24" s="105" t="s">
        <v>1771</v>
      </c>
      <c r="B24" s="100">
        <v>0</v>
      </c>
      <c r="C24" s="100">
        <v>0</v>
      </c>
      <c r="D24" s="103">
        <v>0</v>
      </c>
      <c r="E24" s="104"/>
      <c r="F24" s="103">
        <v>0</v>
      </c>
      <c r="G24" s="104"/>
    </row>
    <row r="25" ht="18" customHeight="1" spans="1:7">
      <c r="A25" s="105" t="s">
        <v>1772</v>
      </c>
      <c r="B25" s="100">
        <v>0</v>
      </c>
      <c r="C25" s="100">
        <v>0</v>
      </c>
      <c r="D25" s="103">
        <v>0</v>
      </c>
      <c r="E25" s="104"/>
      <c r="F25" s="103">
        <v>0</v>
      </c>
      <c r="G25" s="104"/>
    </row>
    <row r="26" ht="18" customHeight="1" spans="1:7">
      <c r="A26" s="105" t="s">
        <v>1773</v>
      </c>
      <c r="B26" s="100">
        <v>0</v>
      </c>
      <c r="C26" s="100">
        <v>0</v>
      </c>
      <c r="D26" s="103">
        <v>0</v>
      </c>
      <c r="E26" s="104"/>
      <c r="F26" s="103">
        <v>0</v>
      </c>
      <c r="G26" s="104"/>
    </row>
    <row r="27" ht="18" customHeight="1" spans="1:7">
      <c r="A27" s="105" t="s">
        <v>1774</v>
      </c>
      <c r="B27" s="100">
        <v>0</v>
      </c>
      <c r="C27" s="100">
        <v>0</v>
      </c>
      <c r="D27" s="103">
        <v>0</v>
      </c>
      <c r="E27" s="106"/>
      <c r="F27" s="103">
        <v>0</v>
      </c>
      <c r="G27" s="104"/>
    </row>
    <row r="28" ht="18" customHeight="1" spans="1:7">
      <c r="A28" s="99" t="s">
        <v>1775</v>
      </c>
      <c r="B28" s="100">
        <v>0</v>
      </c>
      <c r="C28" s="100">
        <v>0</v>
      </c>
      <c r="D28" s="103">
        <v>0</v>
      </c>
      <c r="E28" s="104"/>
      <c r="F28" s="103">
        <v>0</v>
      </c>
      <c r="G28" s="104"/>
    </row>
    <row r="29" ht="18" customHeight="1" spans="1:7">
      <c r="A29" s="105" t="s">
        <v>1776</v>
      </c>
      <c r="B29" s="100">
        <v>0</v>
      </c>
      <c r="C29" s="100">
        <v>0</v>
      </c>
      <c r="D29" s="103">
        <v>0</v>
      </c>
      <c r="E29" s="104"/>
      <c r="F29" s="103">
        <v>0</v>
      </c>
      <c r="G29" s="104"/>
    </row>
    <row r="30" ht="18" customHeight="1" spans="1:7">
      <c r="A30" s="99" t="s">
        <v>1777</v>
      </c>
      <c r="B30" s="100">
        <v>0</v>
      </c>
      <c r="C30" s="100">
        <v>0</v>
      </c>
      <c r="D30" s="103">
        <v>0</v>
      </c>
      <c r="E30" s="104"/>
      <c r="F30" s="103">
        <v>0</v>
      </c>
      <c r="G30" s="104"/>
    </row>
    <row r="31" ht="18" customHeight="1" spans="1:7">
      <c r="A31" s="105" t="s">
        <v>1778</v>
      </c>
      <c r="B31" s="100">
        <v>0</v>
      </c>
      <c r="C31" s="100">
        <v>0</v>
      </c>
      <c r="D31" s="103">
        <v>0</v>
      </c>
      <c r="E31" s="104"/>
      <c r="F31" s="103">
        <v>0</v>
      </c>
      <c r="G31" s="104"/>
    </row>
    <row r="32" ht="18" customHeight="1" spans="1:7">
      <c r="A32" s="105" t="s">
        <v>1779</v>
      </c>
      <c r="B32" s="100">
        <v>0</v>
      </c>
      <c r="C32" s="100">
        <v>0</v>
      </c>
      <c r="D32" s="103">
        <v>0</v>
      </c>
      <c r="E32" s="104"/>
      <c r="F32" s="103">
        <v>0</v>
      </c>
      <c r="G32" s="104"/>
    </row>
    <row r="33" ht="18" customHeight="1" spans="1:7">
      <c r="A33" s="105" t="s">
        <v>1780</v>
      </c>
      <c r="B33" s="100">
        <v>0</v>
      </c>
      <c r="C33" s="100">
        <v>0</v>
      </c>
      <c r="D33" s="103">
        <v>0</v>
      </c>
      <c r="E33" s="104"/>
      <c r="F33" s="103">
        <v>0</v>
      </c>
      <c r="G33" s="104"/>
    </row>
    <row r="34" ht="18" customHeight="1" spans="1:7">
      <c r="A34" s="99" t="s">
        <v>1781</v>
      </c>
      <c r="B34" s="100">
        <v>1917</v>
      </c>
      <c r="C34" s="100">
        <v>67</v>
      </c>
      <c r="D34" s="100">
        <v>67</v>
      </c>
      <c r="E34" s="106">
        <f t="shared" ref="E34:E36" si="1">D34/C34</f>
        <v>1</v>
      </c>
      <c r="F34" s="100">
        <v>2128</v>
      </c>
      <c r="G34" s="106">
        <f>(D34-F34)/F34</f>
        <v>-0.968515037593985</v>
      </c>
    </row>
    <row r="35" ht="18" customHeight="1" spans="1:7">
      <c r="A35" s="105" t="s">
        <v>1782</v>
      </c>
      <c r="B35" s="100">
        <v>1917</v>
      </c>
      <c r="C35" s="100">
        <v>67</v>
      </c>
      <c r="D35" s="103">
        <v>67</v>
      </c>
      <c r="E35" s="106">
        <f t="shared" si="1"/>
        <v>1</v>
      </c>
      <c r="F35" s="103">
        <v>2128</v>
      </c>
      <c r="G35" s="106">
        <f>(D35-F35)/F35</f>
        <v>-0.968515037593985</v>
      </c>
    </row>
    <row r="36" ht="17.25" customHeight="1" spans="1:7">
      <c r="A36" s="91" t="s">
        <v>1783</v>
      </c>
      <c r="B36" s="109">
        <v>1917</v>
      </c>
      <c r="C36" s="109">
        <v>67</v>
      </c>
      <c r="D36" s="109">
        <v>67</v>
      </c>
      <c r="E36" s="106">
        <f t="shared" si="1"/>
        <v>1</v>
      </c>
      <c r="F36" s="109">
        <v>2128</v>
      </c>
      <c r="G36" s="106">
        <f>(D36-F36)/F36</f>
        <v>-0.968515037593985</v>
      </c>
    </row>
    <row r="37" ht="17.25" customHeight="1" spans="1:7">
      <c r="A37" s="91"/>
      <c r="B37" s="110"/>
      <c r="C37" s="110"/>
      <c r="D37" s="110"/>
      <c r="E37" s="104"/>
      <c r="F37" s="110"/>
      <c r="G37" s="104"/>
    </row>
    <row r="38" ht="19.5" customHeight="1" spans="1:7">
      <c r="A38" s="111" t="s">
        <v>1784</v>
      </c>
      <c r="B38" s="110"/>
      <c r="C38" s="110"/>
      <c r="D38" s="110"/>
      <c r="E38" s="112"/>
      <c r="F38" s="110"/>
      <c r="G38" s="112"/>
    </row>
    <row r="39" ht="19.5" customHeight="1" spans="1:7">
      <c r="A39" s="113" t="s">
        <v>1785</v>
      </c>
      <c r="B39" s="110"/>
      <c r="C39" s="110"/>
      <c r="D39" s="110"/>
      <c r="E39" s="112"/>
      <c r="F39" s="110"/>
      <c r="G39" s="112"/>
    </row>
    <row r="40" ht="19.5" customHeight="1" spans="1:7">
      <c r="A40" s="114" t="s">
        <v>1786</v>
      </c>
      <c r="B40" s="110"/>
      <c r="C40" s="100">
        <v>0</v>
      </c>
      <c r="D40" s="100">
        <v>749</v>
      </c>
      <c r="E40" s="106"/>
      <c r="F40" s="100">
        <v>24</v>
      </c>
      <c r="G40" s="106">
        <f>(D40-F40)/F40</f>
        <v>30.2083333333333</v>
      </c>
    </row>
    <row r="41" ht="19.5" customHeight="1" spans="1:7">
      <c r="A41" s="114" t="s">
        <v>1787</v>
      </c>
      <c r="B41" s="110"/>
      <c r="C41" s="110"/>
      <c r="D41" s="100"/>
      <c r="E41" s="112"/>
      <c r="F41" s="100"/>
      <c r="G41" s="112"/>
    </row>
    <row r="42" ht="18" customHeight="1" spans="1:7">
      <c r="A42" s="91" t="s">
        <v>1788</v>
      </c>
      <c r="B42" s="109">
        <v>1917</v>
      </c>
      <c r="C42" s="109">
        <f>C36+C40</f>
        <v>67</v>
      </c>
      <c r="D42" s="109">
        <f>D36+D40</f>
        <v>816</v>
      </c>
      <c r="E42" s="106">
        <f t="shared" ref="E42" si="2">D42/C42</f>
        <v>12.1791044776119</v>
      </c>
      <c r="F42" s="109">
        <f>F36+F40</f>
        <v>2152</v>
      </c>
      <c r="G42" s="106">
        <f>(D42-F42)/F42</f>
        <v>-0.620817843866171</v>
      </c>
    </row>
    <row r="43" ht="19.5" customHeight="1"/>
  </sheetData>
  <mergeCells count="1">
    <mergeCell ref="A2:G2"/>
  </mergeCells>
  <printOptions horizontalCentered="1"/>
  <pageMargins left="0.708661417322835" right="0.708661417322835" top="0.354330708661417" bottom="0.31496062992126" header="0.31496062992126" footer="0.31496062992126"/>
  <pageSetup paperSize="9" scale="69"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selection activeCell="D38" sqref="D38"/>
    </sheetView>
  </sheetViews>
  <sheetFormatPr defaultColWidth="9" defaultRowHeight="11.25" outlineLevelCol="7"/>
  <cols>
    <col min="1" max="1" width="14.6666666666667" style="82" customWidth="1"/>
    <col min="2" max="2" width="65" customWidth="1"/>
    <col min="3" max="5" width="18.5" style="1" customWidth="1"/>
    <col min="6" max="6" width="18.5" style="83" customWidth="1"/>
    <col min="7" max="7" width="19.3333333333333" style="1" hidden="1" customWidth="1"/>
    <col min="8" max="8" width="18.5" style="83" customWidth="1"/>
    <col min="148" max="148" width="47.8333333333333" customWidth="1"/>
    <col min="149" max="149" width="16" customWidth="1"/>
    <col min="150" max="150" width="16.3333333333333" customWidth="1"/>
    <col min="151" max="151" width="12.8333333333333" customWidth="1"/>
    <col min="152" max="257" width="9" hidden="1" customWidth="1"/>
    <col min="404" max="404" width="47.8333333333333" customWidth="1"/>
    <col min="405" max="405" width="16" customWidth="1"/>
    <col min="406" max="406" width="16.3333333333333" customWidth="1"/>
    <col min="407" max="407" width="12.8333333333333" customWidth="1"/>
    <col min="408" max="513" width="9" hidden="1" customWidth="1"/>
    <col min="660" max="660" width="47.8333333333333" customWidth="1"/>
    <col min="661" max="661" width="16" customWidth="1"/>
    <col min="662" max="662" width="16.3333333333333" customWidth="1"/>
    <col min="663" max="663" width="12.8333333333333" customWidth="1"/>
    <col min="664" max="769" width="9" hidden="1" customWidth="1"/>
    <col min="916" max="916" width="47.8333333333333" customWidth="1"/>
    <col min="917" max="917" width="16" customWidth="1"/>
    <col min="918" max="918" width="16.3333333333333" customWidth="1"/>
    <col min="919" max="919" width="12.8333333333333" customWidth="1"/>
    <col min="920" max="1025" width="9" hidden="1" customWidth="1"/>
    <col min="1172" max="1172" width="47.8333333333333" customWidth="1"/>
    <col min="1173" max="1173" width="16" customWidth="1"/>
    <col min="1174" max="1174" width="16.3333333333333" customWidth="1"/>
    <col min="1175" max="1175" width="12.8333333333333" customWidth="1"/>
    <col min="1176" max="1281" width="9" hidden="1" customWidth="1"/>
    <col min="1428" max="1428" width="47.8333333333333" customWidth="1"/>
    <col min="1429" max="1429" width="16" customWidth="1"/>
    <col min="1430" max="1430" width="16.3333333333333" customWidth="1"/>
    <col min="1431" max="1431" width="12.8333333333333" customWidth="1"/>
    <col min="1432" max="1537" width="9" hidden="1" customWidth="1"/>
    <col min="1684" max="1684" width="47.8333333333333" customWidth="1"/>
    <col min="1685" max="1685" width="16" customWidth="1"/>
    <col min="1686" max="1686" width="16.3333333333333" customWidth="1"/>
    <col min="1687" max="1687" width="12.8333333333333" customWidth="1"/>
    <col min="1688" max="1793" width="9" hidden="1" customWidth="1"/>
    <col min="1940" max="1940" width="47.8333333333333" customWidth="1"/>
    <col min="1941" max="1941" width="16" customWidth="1"/>
    <col min="1942" max="1942" width="16.3333333333333" customWidth="1"/>
    <col min="1943" max="1943" width="12.8333333333333" customWidth="1"/>
    <col min="1944" max="2049" width="9" hidden="1" customWidth="1"/>
    <col min="2196" max="2196" width="47.8333333333333" customWidth="1"/>
    <col min="2197" max="2197" width="16" customWidth="1"/>
    <col min="2198" max="2198" width="16.3333333333333" customWidth="1"/>
    <col min="2199" max="2199" width="12.8333333333333" customWidth="1"/>
    <col min="2200" max="2305" width="9" hidden="1" customWidth="1"/>
    <col min="2452" max="2452" width="47.8333333333333" customWidth="1"/>
    <col min="2453" max="2453" width="16" customWidth="1"/>
    <col min="2454" max="2454" width="16.3333333333333" customWidth="1"/>
    <col min="2455" max="2455" width="12.8333333333333" customWidth="1"/>
    <col min="2456" max="2561" width="9" hidden="1" customWidth="1"/>
    <col min="2708" max="2708" width="47.8333333333333" customWidth="1"/>
    <col min="2709" max="2709" width="16" customWidth="1"/>
    <col min="2710" max="2710" width="16.3333333333333" customWidth="1"/>
    <col min="2711" max="2711" width="12.8333333333333" customWidth="1"/>
    <col min="2712" max="2817" width="9" hidden="1" customWidth="1"/>
    <col min="2964" max="2964" width="47.8333333333333" customWidth="1"/>
    <col min="2965" max="2965" width="16" customWidth="1"/>
    <col min="2966" max="2966" width="16.3333333333333" customWidth="1"/>
    <col min="2967" max="2967" width="12.8333333333333" customWidth="1"/>
    <col min="2968" max="3073" width="9" hidden="1" customWidth="1"/>
    <col min="3220" max="3220" width="47.8333333333333" customWidth="1"/>
    <col min="3221" max="3221" width="16" customWidth="1"/>
    <col min="3222" max="3222" width="16.3333333333333" customWidth="1"/>
    <col min="3223" max="3223" width="12.8333333333333" customWidth="1"/>
    <col min="3224" max="3329" width="9" hidden="1" customWidth="1"/>
    <col min="3476" max="3476" width="47.8333333333333" customWidth="1"/>
    <col min="3477" max="3477" width="16" customWidth="1"/>
    <col min="3478" max="3478" width="16.3333333333333" customWidth="1"/>
    <col min="3479" max="3479" width="12.8333333333333" customWidth="1"/>
    <col min="3480" max="3585" width="9" hidden="1" customWidth="1"/>
    <col min="3732" max="3732" width="47.8333333333333" customWidth="1"/>
    <col min="3733" max="3733" width="16" customWidth="1"/>
    <col min="3734" max="3734" width="16.3333333333333" customWidth="1"/>
    <col min="3735" max="3735" width="12.8333333333333" customWidth="1"/>
    <col min="3736" max="3841" width="9" hidden="1" customWidth="1"/>
    <col min="3988" max="3988" width="47.8333333333333" customWidth="1"/>
    <col min="3989" max="3989" width="16" customWidth="1"/>
    <col min="3990" max="3990" width="16.3333333333333" customWidth="1"/>
    <col min="3991" max="3991" width="12.8333333333333" customWidth="1"/>
    <col min="3992" max="4097" width="9" hidden="1" customWidth="1"/>
    <col min="4244" max="4244" width="47.8333333333333" customWidth="1"/>
    <col min="4245" max="4245" width="16" customWidth="1"/>
    <col min="4246" max="4246" width="16.3333333333333" customWidth="1"/>
    <col min="4247" max="4247" width="12.8333333333333" customWidth="1"/>
    <col min="4248" max="4353" width="9" hidden="1" customWidth="1"/>
    <col min="4500" max="4500" width="47.8333333333333" customWidth="1"/>
    <col min="4501" max="4501" width="16" customWidth="1"/>
    <col min="4502" max="4502" width="16.3333333333333" customWidth="1"/>
    <col min="4503" max="4503" width="12.8333333333333" customWidth="1"/>
    <col min="4504" max="4609" width="9" hidden="1" customWidth="1"/>
    <col min="4756" max="4756" width="47.8333333333333" customWidth="1"/>
    <col min="4757" max="4757" width="16" customWidth="1"/>
    <col min="4758" max="4758" width="16.3333333333333" customWidth="1"/>
    <col min="4759" max="4759" width="12.8333333333333" customWidth="1"/>
    <col min="4760" max="4865" width="9" hidden="1" customWidth="1"/>
    <col min="5012" max="5012" width="47.8333333333333" customWidth="1"/>
    <col min="5013" max="5013" width="16" customWidth="1"/>
    <col min="5014" max="5014" width="16.3333333333333" customWidth="1"/>
    <col min="5015" max="5015" width="12.8333333333333" customWidth="1"/>
    <col min="5016" max="5121" width="9" hidden="1" customWidth="1"/>
    <col min="5268" max="5268" width="47.8333333333333" customWidth="1"/>
    <col min="5269" max="5269" width="16" customWidth="1"/>
    <col min="5270" max="5270" width="16.3333333333333" customWidth="1"/>
    <col min="5271" max="5271" width="12.8333333333333" customWidth="1"/>
    <col min="5272" max="5377" width="9" hidden="1" customWidth="1"/>
    <col min="5524" max="5524" width="47.8333333333333" customWidth="1"/>
    <col min="5525" max="5525" width="16" customWidth="1"/>
    <col min="5526" max="5526" width="16.3333333333333" customWidth="1"/>
    <col min="5527" max="5527" width="12.8333333333333" customWidth="1"/>
    <col min="5528" max="5633" width="9" hidden="1" customWidth="1"/>
    <col min="5780" max="5780" width="47.8333333333333" customWidth="1"/>
    <col min="5781" max="5781" width="16" customWidth="1"/>
    <col min="5782" max="5782" width="16.3333333333333" customWidth="1"/>
    <col min="5783" max="5783" width="12.8333333333333" customWidth="1"/>
    <col min="5784" max="5889" width="9" hidden="1" customWidth="1"/>
    <col min="6036" max="6036" width="47.8333333333333" customWidth="1"/>
    <col min="6037" max="6037" width="16" customWidth="1"/>
    <col min="6038" max="6038" width="16.3333333333333" customWidth="1"/>
    <col min="6039" max="6039" width="12.8333333333333" customWidth="1"/>
    <col min="6040" max="6145" width="9" hidden="1" customWidth="1"/>
    <col min="6292" max="6292" width="47.8333333333333" customWidth="1"/>
    <col min="6293" max="6293" width="16" customWidth="1"/>
    <col min="6294" max="6294" width="16.3333333333333" customWidth="1"/>
    <col min="6295" max="6295" width="12.8333333333333" customWidth="1"/>
    <col min="6296" max="6401" width="9" hidden="1" customWidth="1"/>
    <col min="6548" max="6548" width="47.8333333333333" customWidth="1"/>
    <col min="6549" max="6549" width="16" customWidth="1"/>
    <col min="6550" max="6550" width="16.3333333333333" customWidth="1"/>
    <col min="6551" max="6551" width="12.8333333333333" customWidth="1"/>
    <col min="6552" max="6657" width="9" hidden="1" customWidth="1"/>
    <col min="6804" max="6804" width="47.8333333333333" customWidth="1"/>
    <col min="6805" max="6805" width="16" customWidth="1"/>
    <col min="6806" max="6806" width="16.3333333333333" customWidth="1"/>
    <col min="6807" max="6807" width="12.8333333333333" customWidth="1"/>
    <col min="6808" max="6913" width="9" hidden="1" customWidth="1"/>
    <col min="7060" max="7060" width="47.8333333333333" customWidth="1"/>
    <col min="7061" max="7061" width="16" customWidth="1"/>
    <col min="7062" max="7062" width="16.3333333333333" customWidth="1"/>
    <col min="7063" max="7063" width="12.8333333333333" customWidth="1"/>
    <col min="7064" max="7169" width="9" hidden="1" customWidth="1"/>
    <col min="7316" max="7316" width="47.8333333333333" customWidth="1"/>
    <col min="7317" max="7317" width="16" customWidth="1"/>
    <col min="7318" max="7318" width="16.3333333333333" customWidth="1"/>
    <col min="7319" max="7319" width="12.8333333333333" customWidth="1"/>
    <col min="7320" max="7425" width="9" hidden="1" customWidth="1"/>
    <col min="7572" max="7572" width="47.8333333333333" customWidth="1"/>
    <col min="7573" max="7573" width="16" customWidth="1"/>
    <col min="7574" max="7574" width="16.3333333333333" customWidth="1"/>
    <col min="7575" max="7575" width="12.8333333333333" customWidth="1"/>
    <col min="7576" max="7681" width="9" hidden="1" customWidth="1"/>
    <col min="7828" max="7828" width="47.8333333333333" customWidth="1"/>
    <col min="7829" max="7829" width="16" customWidth="1"/>
    <col min="7830" max="7830" width="16.3333333333333" customWidth="1"/>
    <col min="7831" max="7831" width="12.8333333333333" customWidth="1"/>
    <col min="7832" max="7937" width="9" hidden="1" customWidth="1"/>
    <col min="8084" max="8084" width="47.8333333333333" customWidth="1"/>
    <col min="8085" max="8085" width="16" customWidth="1"/>
    <col min="8086" max="8086" width="16.3333333333333" customWidth="1"/>
    <col min="8087" max="8087" width="12.8333333333333" customWidth="1"/>
    <col min="8088" max="8193" width="9" hidden="1" customWidth="1"/>
    <col min="8340" max="8340" width="47.8333333333333" customWidth="1"/>
    <col min="8341" max="8341" width="16" customWidth="1"/>
    <col min="8342" max="8342" width="16.3333333333333" customWidth="1"/>
    <col min="8343" max="8343" width="12.8333333333333" customWidth="1"/>
    <col min="8344" max="8449" width="9" hidden="1" customWidth="1"/>
    <col min="8596" max="8596" width="47.8333333333333" customWidth="1"/>
    <col min="8597" max="8597" width="16" customWidth="1"/>
    <col min="8598" max="8598" width="16.3333333333333" customWidth="1"/>
    <col min="8599" max="8599" width="12.8333333333333" customWidth="1"/>
    <col min="8600" max="8705" width="9" hidden="1" customWidth="1"/>
    <col min="8852" max="8852" width="47.8333333333333" customWidth="1"/>
    <col min="8853" max="8853" width="16" customWidth="1"/>
    <col min="8854" max="8854" width="16.3333333333333" customWidth="1"/>
    <col min="8855" max="8855" width="12.8333333333333" customWidth="1"/>
    <col min="8856" max="8961" width="9" hidden="1" customWidth="1"/>
    <col min="9108" max="9108" width="47.8333333333333" customWidth="1"/>
    <col min="9109" max="9109" width="16" customWidth="1"/>
    <col min="9110" max="9110" width="16.3333333333333" customWidth="1"/>
    <col min="9111" max="9111" width="12.8333333333333" customWidth="1"/>
    <col min="9112" max="9217" width="9" hidden="1" customWidth="1"/>
    <col min="9364" max="9364" width="47.8333333333333" customWidth="1"/>
    <col min="9365" max="9365" width="16" customWidth="1"/>
    <col min="9366" max="9366" width="16.3333333333333" customWidth="1"/>
    <col min="9367" max="9367" width="12.8333333333333" customWidth="1"/>
    <col min="9368" max="9473" width="9" hidden="1" customWidth="1"/>
    <col min="9620" max="9620" width="47.8333333333333" customWidth="1"/>
    <col min="9621" max="9621" width="16" customWidth="1"/>
    <col min="9622" max="9622" width="16.3333333333333" customWidth="1"/>
    <col min="9623" max="9623" width="12.8333333333333" customWidth="1"/>
    <col min="9624" max="9729" width="9" hidden="1" customWidth="1"/>
    <col min="9876" max="9876" width="47.8333333333333" customWidth="1"/>
    <col min="9877" max="9877" width="16" customWidth="1"/>
    <col min="9878" max="9878" width="16.3333333333333" customWidth="1"/>
    <col min="9879" max="9879" width="12.8333333333333" customWidth="1"/>
    <col min="9880" max="9985" width="9" hidden="1" customWidth="1"/>
    <col min="10132" max="10132" width="47.8333333333333" customWidth="1"/>
    <col min="10133" max="10133" width="16" customWidth="1"/>
    <col min="10134" max="10134" width="16.3333333333333" customWidth="1"/>
    <col min="10135" max="10135" width="12.8333333333333" customWidth="1"/>
    <col min="10136" max="10241" width="9" hidden="1" customWidth="1"/>
    <col min="10388" max="10388" width="47.8333333333333" customWidth="1"/>
    <col min="10389" max="10389" width="16" customWidth="1"/>
    <col min="10390" max="10390" width="16.3333333333333" customWidth="1"/>
    <col min="10391" max="10391" width="12.8333333333333" customWidth="1"/>
    <col min="10392" max="10497" width="9" hidden="1" customWidth="1"/>
    <col min="10644" max="10644" width="47.8333333333333" customWidth="1"/>
    <col min="10645" max="10645" width="16" customWidth="1"/>
    <col min="10646" max="10646" width="16.3333333333333" customWidth="1"/>
    <col min="10647" max="10647" width="12.8333333333333" customWidth="1"/>
    <col min="10648" max="10753" width="9" hidden="1" customWidth="1"/>
    <col min="10900" max="10900" width="47.8333333333333" customWidth="1"/>
    <col min="10901" max="10901" width="16" customWidth="1"/>
    <col min="10902" max="10902" width="16.3333333333333" customWidth="1"/>
    <col min="10903" max="10903" width="12.8333333333333" customWidth="1"/>
    <col min="10904" max="11009" width="9" hidden="1" customWidth="1"/>
    <col min="11156" max="11156" width="47.8333333333333" customWidth="1"/>
    <col min="11157" max="11157" width="16" customWidth="1"/>
    <col min="11158" max="11158" width="16.3333333333333" customWidth="1"/>
    <col min="11159" max="11159" width="12.8333333333333" customWidth="1"/>
    <col min="11160" max="11265" width="9" hidden="1" customWidth="1"/>
    <col min="11412" max="11412" width="47.8333333333333" customWidth="1"/>
    <col min="11413" max="11413" width="16" customWidth="1"/>
    <col min="11414" max="11414" width="16.3333333333333" customWidth="1"/>
    <col min="11415" max="11415" width="12.8333333333333" customWidth="1"/>
    <col min="11416" max="11521" width="9" hidden="1" customWidth="1"/>
    <col min="11668" max="11668" width="47.8333333333333" customWidth="1"/>
    <col min="11669" max="11669" width="16" customWidth="1"/>
    <col min="11670" max="11670" width="16.3333333333333" customWidth="1"/>
    <col min="11671" max="11671" width="12.8333333333333" customWidth="1"/>
    <col min="11672" max="11777" width="9" hidden="1" customWidth="1"/>
    <col min="11924" max="11924" width="47.8333333333333" customWidth="1"/>
    <col min="11925" max="11925" width="16" customWidth="1"/>
    <col min="11926" max="11926" width="16.3333333333333" customWidth="1"/>
    <col min="11927" max="11927" width="12.8333333333333" customWidth="1"/>
    <col min="11928" max="12033" width="9" hidden="1" customWidth="1"/>
    <col min="12180" max="12180" width="47.8333333333333" customWidth="1"/>
    <col min="12181" max="12181" width="16" customWidth="1"/>
    <col min="12182" max="12182" width="16.3333333333333" customWidth="1"/>
    <col min="12183" max="12183" width="12.8333333333333" customWidth="1"/>
    <col min="12184" max="12289" width="9" hidden="1" customWidth="1"/>
    <col min="12436" max="12436" width="47.8333333333333" customWidth="1"/>
    <col min="12437" max="12437" width="16" customWidth="1"/>
    <col min="12438" max="12438" width="16.3333333333333" customWidth="1"/>
    <col min="12439" max="12439" width="12.8333333333333" customWidth="1"/>
    <col min="12440" max="12545" width="9" hidden="1" customWidth="1"/>
    <col min="12692" max="12692" width="47.8333333333333" customWidth="1"/>
    <col min="12693" max="12693" width="16" customWidth="1"/>
    <col min="12694" max="12694" width="16.3333333333333" customWidth="1"/>
    <col min="12695" max="12695" width="12.8333333333333" customWidth="1"/>
    <col min="12696" max="12801" width="9" hidden="1" customWidth="1"/>
    <col min="12948" max="12948" width="47.8333333333333" customWidth="1"/>
    <col min="12949" max="12949" width="16" customWidth="1"/>
    <col min="12950" max="12950" width="16.3333333333333" customWidth="1"/>
    <col min="12951" max="12951" width="12.8333333333333" customWidth="1"/>
    <col min="12952" max="13057" width="9" hidden="1" customWidth="1"/>
    <col min="13204" max="13204" width="47.8333333333333" customWidth="1"/>
    <col min="13205" max="13205" width="16" customWidth="1"/>
    <col min="13206" max="13206" width="16.3333333333333" customWidth="1"/>
    <col min="13207" max="13207" width="12.8333333333333" customWidth="1"/>
    <col min="13208" max="13313" width="9" hidden="1" customWidth="1"/>
    <col min="13460" max="13460" width="47.8333333333333" customWidth="1"/>
    <col min="13461" max="13461" width="16" customWidth="1"/>
    <col min="13462" max="13462" width="16.3333333333333" customWidth="1"/>
    <col min="13463" max="13463" width="12.8333333333333" customWidth="1"/>
    <col min="13464" max="13569" width="9" hidden="1" customWidth="1"/>
    <col min="13716" max="13716" width="47.8333333333333" customWidth="1"/>
    <col min="13717" max="13717" width="16" customWidth="1"/>
    <col min="13718" max="13718" width="16.3333333333333" customWidth="1"/>
    <col min="13719" max="13719" width="12.8333333333333" customWidth="1"/>
    <col min="13720" max="13825" width="9" hidden="1" customWidth="1"/>
    <col min="13972" max="13972" width="47.8333333333333" customWidth="1"/>
    <col min="13973" max="13973" width="16" customWidth="1"/>
    <col min="13974" max="13974" width="16.3333333333333" customWidth="1"/>
    <col min="13975" max="13975" width="12.8333333333333" customWidth="1"/>
    <col min="13976" max="14081" width="9" hidden="1" customWidth="1"/>
    <col min="14228" max="14228" width="47.8333333333333" customWidth="1"/>
    <col min="14229" max="14229" width="16" customWidth="1"/>
    <col min="14230" max="14230" width="16.3333333333333" customWidth="1"/>
    <col min="14231" max="14231" width="12.8333333333333" customWidth="1"/>
    <col min="14232" max="14337" width="9" hidden="1" customWidth="1"/>
    <col min="14484" max="14484" width="47.8333333333333" customWidth="1"/>
    <col min="14485" max="14485" width="16" customWidth="1"/>
    <col min="14486" max="14486" width="16.3333333333333" customWidth="1"/>
    <col min="14487" max="14487" width="12.8333333333333" customWidth="1"/>
    <col min="14488" max="14593" width="9" hidden="1" customWidth="1"/>
    <col min="14740" max="14740" width="47.8333333333333" customWidth="1"/>
    <col min="14741" max="14741" width="16" customWidth="1"/>
    <col min="14742" max="14742" width="16.3333333333333" customWidth="1"/>
    <col min="14743" max="14743" width="12.8333333333333" customWidth="1"/>
    <col min="14744" max="14849" width="9" hidden="1" customWidth="1"/>
    <col min="14996" max="14996" width="47.8333333333333" customWidth="1"/>
    <col min="14997" max="14997" width="16" customWidth="1"/>
    <col min="14998" max="14998" width="16.3333333333333" customWidth="1"/>
    <col min="14999" max="14999" width="12.8333333333333" customWidth="1"/>
    <col min="15000" max="15105" width="9" hidden="1" customWidth="1"/>
    <col min="15252" max="15252" width="47.8333333333333" customWidth="1"/>
    <col min="15253" max="15253" width="16" customWidth="1"/>
    <col min="15254" max="15254" width="16.3333333333333" customWidth="1"/>
    <col min="15255" max="15255" width="12.8333333333333" customWidth="1"/>
    <col min="15256" max="15361" width="9" hidden="1" customWidth="1"/>
    <col min="15508" max="15508" width="47.8333333333333" customWidth="1"/>
    <col min="15509" max="15509" width="16" customWidth="1"/>
    <col min="15510" max="15510" width="16.3333333333333" customWidth="1"/>
    <col min="15511" max="15511" width="12.8333333333333" customWidth="1"/>
    <col min="15512" max="15617" width="9" hidden="1" customWidth="1"/>
    <col min="15764" max="15764" width="47.8333333333333" customWidth="1"/>
    <col min="15765" max="15765" width="16" customWidth="1"/>
    <col min="15766" max="15766" width="16.3333333333333" customWidth="1"/>
    <col min="15767" max="15767" width="12.8333333333333" customWidth="1"/>
    <col min="15768" max="15873" width="9" hidden="1" customWidth="1"/>
    <col min="16020" max="16020" width="47.8333333333333" customWidth="1"/>
    <col min="16021" max="16021" width="16" customWidth="1"/>
    <col min="16022" max="16022" width="16.3333333333333" customWidth="1"/>
    <col min="16023" max="16023" width="12.8333333333333" customWidth="1"/>
    <col min="16024" max="16129" width="9" hidden="1" customWidth="1"/>
    <col min="16384" max="16384" width="9.33333333333333" customWidth="1"/>
  </cols>
  <sheetData>
    <row r="1" ht="19.5" customHeight="1" spans="2:2">
      <c r="B1" s="2" t="s">
        <v>1789</v>
      </c>
    </row>
    <row r="2" ht="28.5" customHeight="1" spans="2:8">
      <c r="B2" s="84" t="s">
        <v>1790</v>
      </c>
      <c r="C2" s="85"/>
      <c r="D2" s="85"/>
      <c r="E2" s="85"/>
      <c r="F2" s="85"/>
      <c r="G2" s="85"/>
      <c r="H2" s="85"/>
    </row>
    <row r="3" ht="19.5" customHeight="1" spans="2:8">
      <c r="B3" s="86"/>
      <c r="C3" s="87"/>
      <c r="D3" s="88" t="s">
        <v>98</v>
      </c>
      <c r="F3" s="89"/>
      <c r="H3" s="90" t="s">
        <v>43</v>
      </c>
    </row>
    <row r="4" ht="36" customHeight="1" spans="1:8">
      <c r="A4" s="91" t="s">
        <v>1791</v>
      </c>
      <c r="B4" s="91" t="s">
        <v>1753</v>
      </c>
      <c r="C4" s="92" t="s">
        <v>45</v>
      </c>
      <c r="D4" s="93" t="s">
        <v>46</v>
      </c>
      <c r="E4" s="94" t="s">
        <v>47</v>
      </c>
      <c r="F4" s="95" t="s">
        <v>48</v>
      </c>
      <c r="G4" s="96" t="s">
        <v>49</v>
      </c>
      <c r="H4" s="97" t="s">
        <v>50</v>
      </c>
    </row>
    <row r="5" ht="18" customHeight="1" spans="1:8">
      <c r="A5" s="98">
        <v>208</v>
      </c>
      <c r="B5" s="99" t="s">
        <v>473</v>
      </c>
      <c r="C5" s="100">
        <v>0</v>
      </c>
      <c r="D5" s="100">
        <v>0</v>
      </c>
      <c r="E5" s="100">
        <v>0</v>
      </c>
      <c r="F5" s="101"/>
      <c r="G5" s="100">
        <v>0</v>
      </c>
      <c r="H5" s="102"/>
    </row>
    <row r="6" ht="18" customHeight="1" spans="1:8">
      <c r="A6" s="98">
        <v>20804</v>
      </c>
      <c r="B6" s="99" t="s">
        <v>493</v>
      </c>
      <c r="C6" s="100">
        <v>0</v>
      </c>
      <c r="D6" s="100">
        <v>0</v>
      </c>
      <c r="E6" s="103">
        <v>0</v>
      </c>
      <c r="F6" s="104"/>
      <c r="G6" s="103">
        <v>0</v>
      </c>
      <c r="H6" s="104"/>
    </row>
    <row r="7" ht="18" customHeight="1" spans="1:8">
      <c r="A7" s="98">
        <v>2080451</v>
      </c>
      <c r="B7" s="105" t="s">
        <v>1754</v>
      </c>
      <c r="C7" s="100">
        <v>0</v>
      </c>
      <c r="D7" s="100">
        <v>0</v>
      </c>
      <c r="E7" s="103">
        <v>0</v>
      </c>
      <c r="F7" s="104"/>
      <c r="G7" s="103">
        <v>0</v>
      </c>
      <c r="H7" s="104"/>
    </row>
    <row r="8" ht="18" customHeight="1" spans="1:8">
      <c r="A8" s="98">
        <v>223</v>
      </c>
      <c r="B8" s="99" t="s">
        <v>1755</v>
      </c>
      <c r="C8" s="100">
        <v>1917</v>
      </c>
      <c r="D8" s="100">
        <v>67</v>
      </c>
      <c r="E8" s="103">
        <v>67</v>
      </c>
      <c r="F8" s="106">
        <f t="shared" ref="F8" si="0">E8/D8</f>
        <v>1</v>
      </c>
      <c r="G8" s="103">
        <v>2128</v>
      </c>
      <c r="H8" s="101">
        <f>(E8-G8)/G8</f>
        <v>-0.968515037593985</v>
      </c>
    </row>
    <row r="9" ht="18" customHeight="1" spans="1:8">
      <c r="A9" s="107">
        <v>22301</v>
      </c>
      <c r="B9" s="99" t="s">
        <v>1756</v>
      </c>
      <c r="C9" s="100">
        <v>0</v>
      </c>
      <c r="D9" s="100">
        <v>0</v>
      </c>
      <c r="E9" s="100">
        <v>0</v>
      </c>
      <c r="F9" s="104"/>
      <c r="G9" s="100">
        <v>0</v>
      </c>
      <c r="H9" s="104"/>
    </row>
    <row r="10" ht="18" customHeight="1" spans="1:8">
      <c r="A10" s="98">
        <v>2230101</v>
      </c>
      <c r="B10" s="105" t="s">
        <v>1757</v>
      </c>
      <c r="C10" s="100">
        <v>0</v>
      </c>
      <c r="D10" s="100">
        <v>0</v>
      </c>
      <c r="E10" s="103">
        <v>0</v>
      </c>
      <c r="F10" s="104"/>
      <c r="G10" s="103">
        <v>0</v>
      </c>
      <c r="H10" s="104"/>
    </row>
    <row r="11" ht="18" customHeight="1" spans="1:8">
      <c r="A11" s="98">
        <v>2230102</v>
      </c>
      <c r="B11" s="105" t="s">
        <v>1758</v>
      </c>
      <c r="C11" s="100">
        <v>0</v>
      </c>
      <c r="D11" s="100">
        <v>0</v>
      </c>
      <c r="E11" s="103">
        <v>0</v>
      </c>
      <c r="F11" s="104"/>
      <c r="G11" s="103">
        <v>0</v>
      </c>
      <c r="H11" s="104"/>
    </row>
    <row r="12" ht="18" customHeight="1" spans="1:8">
      <c r="A12" s="98">
        <v>2230103</v>
      </c>
      <c r="B12" s="105" t="s">
        <v>1759</v>
      </c>
      <c r="C12" s="100">
        <v>0</v>
      </c>
      <c r="D12" s="100">
        <v>0</v>
      </c>
      <c r="E12" s="103">
        <v>0</v>
      </c>
      <c r="F12" s="104"/>
      <c r="G12" s="103">
        <v>0</v>
      </c>
      <c r="H12" s="104"/>
    </row>
    <row r="13" ht="18" customHeight="1" spans="1:8">
      <c r="A13" s="98">
        <v>2230104</v>
      </c>
      <c r="B13" s="105" t="s">
        <v>1760</v>
      </c>
      <c r="C13" s="100">
        <v>0</v>
      </c>
      <c r="D13" s="100">
        <v>0</v>
      </c>
      <c r="E13" s="103">
        <v>0</v>
      </c>
      <c r="F13" s="104"/>
      <c r="G13" s="103">
        <v>0</v>
      </c>
      <c r="H13" s="104"/>
    </row>
    <row r="14" ht="18" customHeight="1" spans="1:8">
      <c r="A14" s="98">
        <v>2230105</v>
      </c>
      <c r="B14" s="105" t="s">
        <v>1761</v>
      </c>
      <c r="C14" s="100">
        <v>0</v>
      </c>
      <c r="D14" s="100">
        <v>0</v>
      </c>
      <c r="E14" s="103">
        <v>0</v>
      </c>
      <c r="F14" s="104"/>
      <c r="G14" s="103">
        <v>0</v>
      </c>
      <c r="H14" s="104"/>
    </row>
    <row r="15" ht="18" customHeight="1" spans="1:8">
      <c r="A15" s="98">
        <v>2230106</v>
      </c>
      <c r="B15" s="105" t="s">
        <v>1762</v>
      </c>
      <c r="C15" s="100">
        <v>0</v>
      </c>
      <c r="D15" s="100">
        <v>0</v>
      </c>
      <c r="E15" s="103">
        <v>0</v>
      </c>
      <c r="F15" s="104"/>
      <c r="G15" s="103">
        <v>0</v>
      </c>
      <c r="H15" s="104"/>
    </row>
    <row r="16" ht="18" customHeight="1" spans="1:8">
      <c r="A16" s="98">
        <v>2230107</v>
      </c>
      <c r="B16" s="105" t="s">
        <v>1763</v>
      </c>
      <c r="C16" s="100">
        <v>0</v>
      </c>
      <c r="D16" s="100">
        <v>0</v>
      </c>
      <c r="E16" s="103">
        <v>0</v>
      </c>
      <c r="F16" s="104"/>
      <c r="G16" s="103">
        <v>0</v>
      </c>
      <c r="H16" s="104"/>
    </row>
    <row r="17" ht="18" customHeight="1" spans="1:8">
      <c r="A17" s="98">
        <v>2230108</v>
      </c>
      <c r="B17" s="105" t="s">
        <v>1764</v>
      </c>
      <c r="C17" s="100">
        <v>0</v>
      </c>
      <c r="D17" s="100">
        <v>0</v>
      </c>
      <c r="E17" s="103">
        <v>0</v>
      </c>
      <c r="F17" s="104"/>
      <c r="G17" s="103">
        <v>0</v>
      </c>
      <c r="H17" s="104"/>
    </row>
    <row r="18" ht="18" customHeight="1" spans="1:8">
      <c r="A18" s="98">
        <v>2230199</v>
      </c>
      <c r="B18" s="105" t="s">
        <v>1765</v>
      </c>
      <c r="C18" s="100">
        <v>0</v>
      </c>
      <c r="D18" s="100">
        <v>0</v>
      </c>
      <c r="E18" s="103">
        <v>0</v>
      </c>
      <c r="F18" s="104"/>
      <c r="G18" s="103">
        <v>0</v>
      </c>
      <c r="H18" s="104"/>
    </row>
    <row r="19" ht="18" customHeight="1" spans="1:8">
      <c r="A19" s="98">
        <v>22302</v>
      </c>
      <c r="B19" s="99" t="s">
        <v>1766</v>
      </c>
      <c r="C19" s="100">
        <v>0</v>
      </c>
      <c r="D19" s="100">
        <v>0</v>
      </c>
      <c r="E19" s="103">
        <v>0</v>
      </c>
      <c r="F19" s="106"/>
      <c r="G19" s="103">
        <v>0</v>
      </c>
      <c r="H19" s="104"/>
    </row>
    <row r="20" ht="18" customHeight="1" spans="1:8">
      <c r="A20" s="98">
        <v>2230201</v>
      </c>
      <c r="B20" s="105" t="s">
        <v>1767</v>
      </c>
      <c r="C20" s="100">
        <v>0</v>
      </c>
      <c r="D20" s="100">
        <v>0</v>
      </c>
      <c r="E20" s="103">
        <v>0</v>
      </c>
      <c r="F20" s="104"/>
      <c r="G20" s="103">
        <v>0</v>
      </c>
      <c r="H20" s="104"/>
    </row>
    <row r="21" ht="18" customHeight="1" spans="1:8">
      <c r="A21" s="98">
        <v>2230202</v>
      </c>
      <c r="B21" s="105" t="s">
        <v>1768</v>
      </c>
      <c r="C21" s="100">
        <v>0</v>
      </c>
      <c r="D21" s="100">
        <v>0</v>
      </c>
      <c r="E21" s="103">
        <v>0</v>
      </c>
      <c r="F21" s="104"/>
      <c r="G21" s="103">
        <v>0</v>
      </c>
      <c r="H21" s="104"/>
    </row>
    <row r="22" ht="18" customHeight="1" spans="1:8">
      <c r="A22" s="98">
        <v>2230203</v>
      </c>
      <c r="B22" s="105" t="s">
        <v>1769</v>
      </c>
      <c r="C22" s="100">
        <v>0</v>
      </c>
      <c r="D22" s="100">
        <v>0</v>
      </c>
      <c r="E22" s="103">
        <v>0</v>
      </c>
      <c r="F22" s="104"/>
      <c r="G22" s="103">
        <v>0</v>
      </c>
      <c r="H22" s="104"/>
    </row>
    <row r="23" ht="18" customHeight="1" spans="1:8">
      <c r="A23" s="98">
        <v>2230204</v>
      </c>
      <c r="B23" s="105" t="s">
        <v>1770</v>
      </c>
      <c r="C23" s="100">
        <v>0</v>
      </c>
      <c r="D23" s="100">
        <v>0</v>
      </c>
      <c r="E23" s="103">
        <v>0</v>
      </c>
      <c r="F23" s="104"/>
      <c r="G23" s="103">
        <v>0</v>
      </c>
      <c r="H23" s="104"/>
    </row>
    <row r="24" ht="18" customHeight="1" spans="1:8">
      <c r="A24" s="98">
        <v>2230205</v>
      </c>
      <c r="B24" s="105" t="s">
        <v>1771</v>
      </c>
      <c r="C24" s="100">
        <v>0</v>
      </c>
      <c r="D24" s="100">
        <v>0</v>
      </c>
      <c r="E24" s="103">
        <v>0</v>
      </c>
      <c r="F24" s="104"/>
      <c r="G24" s="103">
        <v>0</v>
      </c>
      <c r="H24" s="104"/>
    </row>
    <row r="25" ht="18" customHeight="1" spans="1:8">
      <c r="A25" s="98">
        <v>2230206</v>
      </c>
      <c r="B25" s="105" t="s">
        <v>1772</v>
      </c>
      <c r="C25" s="100">
        <v>0</v>
      </c>
      <c r="D25" s="100">
        <v>0</v>
      </c>
      <c r="E25" s="103">
        <v>0</v>
      </c>
      <c r="F25" s="104"/>
      <c r="G25" s="103">
        <v>0</v>
      </c>
      <c r="H25" s="104"/>
    </row>
    <row r="26" ht="18" customHeight="1" spans="1:8">
      <c r="A26" s="98">
        <v>2230207</v>
      </c>
      <c r="B26" s="105" t="s">
        <v>1773</v>
      </c>
      <c r="C26" s="100">
        <v>0</v>
      </c>
      <c r="D26" s="100">
        <v>0</v>
      </c>
      <c r="E26" s="103">
        <v>0</v>
      </c>
      <c r="F26" s="104"/>
      <c r="G26" s="103">
        <v>0</v>
      </c>
      <c r="H26" s="104"/>
    </row>
    <row r="27" ht="18" customHeight="1" spans="1:8">
      <c r="A27" s="98">
        <v>2230299</v>
      </c>
      <c r="B27" s="105" t="s">
        <v>1774</v>
      </c>
      <c r="C27" s="100">
        <v>0</v>
      </c>
      <c r="D27" s="100">
        <v>0</v>
      </c>
      <c r="E27" s="103">
        <v>0</v>
      </c>
      <c r="F27" s="106"/>
      <c r="G27" s="103">
        <v>0</v>
      </c>
      <c r="H27" s="104"/>
    </row>
    <row r="28" ht="18" customHeight="1" spans="1:8">
      <c r="A28" s="98">
        <v>22303</v>
      </c>
      <c r="B28" s="99" t="s">
        <v>1775</v>
      </c>
      <c r="C28" s="100">
        <v>0</v>
      </c>
      <c r="D28" s="100">
        <v>0</v>
      </c>
      <c r="E28" s="103">
        <v>0</v>
      </c>
      <c r="F28" s="104"/>
      <c r="G28" s="103">
        <v>0</v>
      </c>
      <c r="H28" s="104"/>
    </row>
    <row r="29" ht="18" customHeight="1" spans="1:8">
      <c r="A29" s="98">
        <v>2230301</v>
      </c>
      <c r="B29" s="105" t="s">
        <v>1776</v>
      </c>
      <c r="C29" s="100">
        <v>0</v>
      </c>
      <c r="D29" s="100">
        <v>0</v>
      </c>
      <c r="E29" s="103">
        <v>0</v>
      </c>
      <c r="F29" s="104"/>
      <c r="G29" s="103">
        <v>0</v>
      </c>
      <c r="H29" s="104"/>
    </row>
    <row r="30" ht="18" customHeight="1" spans="1:8">
      <c r="A30" s="98">
        <v>22399</v>
      </c>
      <c r="B30" s="99" t="s">
        <v>1781</v>
      </c>
      <c r="C30" s="100">
        <v>1917</v>
      </c>
      <c r="D30" s="100">
        <v>67</v>
      </c>
      <c r="E30" s="100">
        <v>67</v>
      </c>
      <c r="F30" s="106">
        <f t="shared" ref="F30:F32" si="1">E30/D30</f>
        <v>1</v>
      </c>
      <c r="G30" s="100">
        <v>2128</v>
      </c>
      <c r="H30" s="106">
        <f>(E30-G30)/G30</f>
        <v>-0.968515037593985</v>
      </c>
    </row>
    <row r="31" ht="18" customHeight="1" spans="1:8">
      <c r="A31" s="98">
        <v>2239999</v>
      </c>
      <c r="B31" s="105" t="s">
        <v>1782</v>
      </c>
      <c r="C31" s="100">
        <v>1917</v>
      </c>
      <c r="D31" s="100">
        <v>67</v>
      </c>
      <c r="E31" s="103">
        <v>67</v>
      </c>
      <c r="F31" s="106">
        <f t="shared" si="1"/>
        <v>1</v>
      </c>
      <c r="G31" s="103">
        <v>2128</v>
      </c>
      <c r="H31" s="106">
        <f>(E31-G31)/G31</f>
        <v>-0.968515037593985</v>
      </c>
    </row>
    <row r="32" ht="17.25" customHeight="1" spans="1:8">
      <c r="A32" s="108"/>
      <c r="B32" s="91" t="s">
        <v>1783</v>
      </c>
      <c r="C32" s="109">
        <v>1917</v>
      </c>
      <c r="D32" s="109">
        <v>67</v>
      </c>
      <c r="E32" s="109">
        <v>67</v>
      </c>
      <c r="F32" s="106">
        <f t="shared" si="1"/>
        <v>1</v>
      </c>
      <c r="G32" s="109">
        <v>2128</v>
      </c>
      <c r="H32" s="106">
        <f>(E32-G32)/G32</f>
        <v>-0.968515037593985</v>
      </c>
    </row>
    <row r="33" ht="19.5" customHeight="1"/>
  </sheetData>
  <mergeCells count="1">
    <mergeCell ref="B2:H2"/>
  </mergeCells>
  <printOptions horizontalCentered="1"/>
  <pageMargins left="0.708661417322835" right="0.708661417322835" top="0.354330708661417" bottom="0.31496062992126" header="0.31496062992126" footer="0.31496062992126"/>
  <pageSetup paperSize="9" scale="82"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0"/>
  <sheetViews>
    <sheetView showGridLines="0" showZeros="0" workbookViewId="0">
      <selection activeCell="D24" sqref="D24"/>
    </sheetView>
  </sheetViews>
  <sheetFormatPr defaultColWidth="9" defaultRowHeight="11.25"/>
  <cols>
    <col min="1" max="1" width="62.1666666666667" customWidth="1"/>
    <col min="2" max="6" width="18.5" customWidth="1"/>
    <col min="7" max="9" width="12" customWidth="1"/>
    <col min="10" max="10" width="7.5" customWidth="1"/>
    <col min="11" max="11" width="1" customWidth="1"/>
    <col min="12" max="12" width="13.5" customWidth="1"/>
    <col min="13" max="13" width="7.83333333333333" customWidth="1"/>
  </cols>
  <sheetData>
    <row r="1" ht="19.5" customHeight="1" spans="1:1">
      <c r="A1" s="2" t="s">
        <v>1792</v>
      </c>
    </row>
    <row r="2" ht="33" customHeight="1" spans="1:256">
      <c r="A2" s="56" t="s">
        <v>1793</v>
      </c>
      <c r="B2" s="57"/>
      <c r="C2" s="57"/>
      <c r="D2" s="57"/>
      <c r="E2" s="57"/>
      <c r="F2" s="57"/>
      <c r="G2" s="58"/>
      <c r="H2" s="58"/>
      <c r="I2" s="58"/>
      <c r="J2" s="58"/>
      <c r="K2" s="58"/>
      <c r="L2" s="58"/>
      <c r="M2" s="58"/>
      <c r="N2" s="79"/>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c r="IF2" s="58"/>
      <c r="IG2" s="58"/>
      <c r="IH2" s="58"/>
      <c r="II2" s="58"/>
      <c r="IJ2" s="58"/>
      <c r="IK2" s="58"/>
      <c r="IL2" s="58"/>
      <c r="IM2" s="58"/>
      <c r="IN2" s="58"/>
      <c r="IO2" s="58"/>
      <c r="IP2" s="58"/>
      <c r="IQ2" s="58"/>
      <c r="IR2" s="58"/>
      <c r="IS2" s="58"/>
      <c r="IT2" s="58"/>
      <c r="IU2" s="58"/>
      <c r="IV2" s="58"/>
    </row>
    <row r="3" ht="19.5" customHeight="1" spans="1:256">
      <c r="A3" s="59"/>
      <c r="B3" s="60"/>
      <c r="C3" s="61" t="s">
        <v>98</v>
      </c>
      <c r="E3" s="62"/>
      <c r="F3" s="63" t="s">
        <v>43</v>
      </c>
      <c r="G3" s="64"/>
      <c r="H3" s="64"/>
      <c r="I3" s="64"/>
      <c r="J3" s="64"/>
      <c r="K3" s="64"/>
      <c r="L3" s="64"/>
      <c r="M3" s="64"/>
      <c r="N3" s="80"/>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c r="IE3" s="64"/>
      <c r="IF3" s="64"/>
      <c r="IG3" s="64"/>
      <c r="IH3" s="64"/>
      <c r="II3" s="64"/>
      <c r="IJ3" s="64"/>
      <c r="IK3" s="64"/>
      <c r="IL3" s="64"/>
      <c r="IM3" s="64"/>
      <c r="IN3" s="64"/>
      <c r="IO3" s="64"/>
      <c r="IP3" s="64"/>
      <c r="IQ3" s="64"/>
      <c r="IR3" s="64"/>
      <c r="IS3" s="64"/>
      <c r="IT3" s="64"/>
      <c r="IU3" s="64"/>
      <c r="IV3" s="64"/>
    </row>
    <row r="4" ht="36" customHeight="1" spans="1:256">
      <c r="A4" s="65" t="s">
        <v>1344</v>
      </c>
      <c r="B4" s="65" t="s">
        <v>45</v>
      </c>
      <c r="C4" s="66" t="s">
        <v>46</v>
      </c>
      <c r="D4" s="67" t="s">
        <v>47</v>
      </c>
      <c r="E4" s="65" t="s">
        <v>48</v>
      </c>
      <c r="F4" s="66" t="s">
        <v>50</v>
      </c>
      <c r="G4" s="64"/>
      <c r="H4" s="64"/>
      <c r="I4" s="64"/>
      <c r="J4" s="64"/>
      <c r="K4" s="64"/>
      <c r="L4" s="64"/>
      <c r="M4" s="64"/>
      <c r="N4" s="80"/>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81"/>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c r="IQ4" s="64"/>
      <c r="IR4" s="64"/>
      <c r="IS4" s="64"/>
      <c r="IT4" s="64"/>
      <c r="IU4" s="64"/>
      <c r="IV4" s="64"/>
    </row>
    <row r="5" ht="19.5" customHeight="1" spans="1:6">
      <c r="A5" s="68" t="s">
        <v>1349</v>
      </c>
      <c r="B5" s="69"/>
      <c r="C5" s="70"/>
      <c r="D5" s="71"/>
      <c r="E5" s="69"/>
      <c r="F5" s="70"/>
    </row>
    <row r="6" ht="19.5" customHeight="1" spans="1:6">
      <c r="A6" s="68" t="s">
        <v>1349</v>
      </c>
      <c r="B6" s="72"/>
      <c r="C6" s="72"/>
      <c r="D6" s="73"/>
      <c r="E6" s="74"/>
      <c r="F6" s="74"/>
    </row>
    <row r="7" ht="19.5" customHeight="1" spans="1:6">
      <c r="A7" s="68" t="s">
        <v>1349</v>
      </c>
      <c r="B7" s="72"/>
      <c r="C7" s="72"/>
      <c r="D7" s="73"/>
      <c r="E7" s="74"/>
      <c r="F7" s="74"/>
    </row>
    <row r="8" ht="19.5" customHeight="1" spans="1:6">
      <c r="A8" s="75" t="s">
        <v>1350</v>
      </c>
      <c r="B8" s="72"/>
      <c r="C8" s="72"/>
      <c r="D8" s="73"/>
      <c r="E8" s="74"/>
      <c r="F8" s="74"/>
    </row>
    <row r="9" ht="19.5" customHeight="1" spans="1:256">
      <c r="A9" s="65" t="s">
        <v>1351</v>
      </c>
      <c r="B9" s="72"/>
      <c r="C9" s="72"/>
      <c r="D9" s="73"/>
      <c r="E9" s="74"/>
      <c r="F9" s="74"/>
      <c r="G9" s="64"/>
      <c r="H9" s="64"/>
      <c r="I9" s="64"/>
      <c r="J9" s="64"/>
      <c r="K9" s="64"/>
      <c r="L9" s="64"/>
      <c r="M9" s="64"/>
      <c r="N9" s="80"/>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81"/>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c r="IE9" s="64"/>
      <c r="IF9" s="64"/>
      <c r="IG9" s="64"/>
      <c r="IH9" s="64"/>
      <c r="II9" s="64"/>
      <c r="IJ9" s="64"/>
      <c r="IK9" s="64"/>
      <c r="IL9" s="64"/>
      <c r="IM9" s="64"/>
      <c r="IN9" s="64"/>
      <c r="IO9" s="64"/>
      <c r="IP9" s="64"/>
      <c r="IQ9" s="64"/>
      <c r="IR9" s="64"/>
      <c r="IS9" s="64"/>
      <c r="IT9" s="64"/>
      <c r="IU9" s="64"/>
      <c r="IV9" s="64"/>
    </row>
    <row r="10" ht="28.5" customHeight="1" spans="1:6">
      <c r="A10" s="76" t="s">
        <v>1694</v>
      </c>
      <c r="B10" s="77"/>
      <c r="C10" s="77"/>
      <c r="D10" s="77"/>
      <c r="E10" s="77"/>
      <c r="F10" s="78"/>
    </row>
  </sheetData>
  <sheetProtection formatCells="0" formatColumns="0" formatRows="0"/>
  <mergeCells count="2">
    <mergeCell ref="A2:F2"/>
    <mergeCell ref="A10:F10"/>
  </mergeCells>
  <printOptions horizontalCentered="1"/>
  <pageMargins left="0.708661417322835" right="0.708661417322835" top="0.354330708661417" bottom="0.31496062992126" header="0.31496062992126" footer="0.31496062992126"/>
  <pageSetup paperSize="9" scale="99"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67"/>
  <sheetViews>
    <sheetView workbookViewId="0">
      <selection activeCell="C17" sqref="C17"/>
    </sheetView>
  </sheetViews>
  <sheetFormatPr defaultColWidth="35" defaultRowHeight="11.25" outlineLevelCol="1"/>
  <cols>
    <col min="1" max="1" width="78" customWidth="1"/>
    <col min="2" max="2" width="29.8333333333333" style="1" customWidth="1"/>
    <col min="3" max="3" width="33" customWidth="1"/>
  </cols>
  <sheetData>
    <row r="1" ht="30" customHeight="1" spans="1:2">
      <c r="A1" s="2" t="s">
        <v>1794</v>
      </c>
      <c r="B1" s="46"/>
    </row>
    <row r="2" ht="30" customHeight="1" spans="1:2">
      <c r="A2" s="47" t="s">
        <v>1795</v>
      </c>
      <c r="B2" s="48"/>
    </row>
    <row r="3" ht="30" customHeight="1" spans="1:2">
      <c r="A3" s="49"/>
      <c r="B3" s="6" t="s">
        <v>43</v>
      </c>
    </row>
    <row r="4" ht="36" customHeight="1" spans="1:2">
      <c r="A4" s="50" t="s">
        <v>1796</v>
      </c>
      <c r="B4" s="51" t="s">
        <v>47</v>
      </c>
    </row>
    <row r="5" ht="18" customHeight="1" spans="1:2">
      <c r="A5" s="36" t="s">
        <v>1797</v>
      </c>
      <c r="B5" s="52">
        <v>0</v>
      </c>
    </row>
    <row r="6" ht="18" customHeight="1" spans="1:2">
      <c r="A6" s="38" t="s">
        <v>1798</v>
      </c>
      <c r="B6" s="39">
        <v>0</v>
      </c>
    </row>
    <row r="7" ht="18" customHeight="1" spans="1:2">
      <c r="A7" s="38" t="s">
        <v>1799</v>
      </c>
      <c r="B7" s="39">
        <v>0</v>
      </c>
    </row>
    <row r="8" ht="18" customHeight="1" spans="1:2">
      <c r="A8" s="38" t="s">
        <v>1800</v>
      </c>
      <c r="B8" s="39">
        <v>0</v>
      </c>
    </row>
    <row r="9" ht="18" customHeight="1" spans="1:2">
      <c r="A9" s="38" t="s">
        <v>1801</v>
      </c>
      <c r="B9" s="39">
        <v>0</v>
      </c>
    </row>
    <row r="10" ht="18" customHeight="1" spans="1:2">
      <c r="A10" s="38" t="s">
        <v>1802</v>
      </c>
      <c r="B10" s="39">
        <v>0</v>
      </c>
    </row>
    <row r="11" ht="18" customHeight="1" spans="1:2">
      <c r="A11" s="38" t="s">
        <v>1803</v>
      </c>
      <c r="B11" s="39">
        <v>0</v>
      </c>
    </row>
    <row r="12" ht="18" customHeight="1" spans="1:2">
      <c r="A12" s="38" t="s">
        <v>1804</v>
      </c>
      <c r="B12" s="39">
        <v>0</v>
      </c>
    </row>
    <row r="13" ht="18" customHeight="1" spans="1:2">
      <c r="A13" s="36" t="s">
        <v>1805</v>
      </c>
      <c r="B13" s="53">
        <f>B14+B20+B22</f>
        <v>35757.75</v>
      </c>
    </row>
    <row r="14" ht="18" customHeight="1" spans="1:2">
      <c r="A14" s="42" t="s">
        <v>1806</v>
      </c>
      <c r="B14" s="39">
        <f>SUM(B15:B19)</f>
        <v>35757.75</v>
      </c>
    </row>
    <row r="15" ht="18" customHeight="1" spans="1:2">
      <c r="A15" s="42" t="s">
        <v>1807</v>
      </c>
      <c r="B15" s="39">
        <v>16670.52</v>
      </c>
    </row>
    <row r="16" ht="18" customHeight="1" spans="1:2">
      <c r="A16" s="42" t="s">
        <v>1808</v>
      </c>
      <c r="B16" s="39">
        <v>24.47</v>
      </c>
    </row>
    <row r="17" ht="18" customHeight="1" spans="1:2">
      <c r="A17" s="42" t="s">
        <v>1809</v>
      </c>
      <c r="B17" s="39">
        <v>18596.78</v>
      </c>
    </row>
    <row r="18" ht="18" customHeight="1" spans="1:2">
      <c r="A18" s="42" t="s">
        <v>1810</v>
      </c>
      <c r="B18" s="39">
        <v>419.58</v>
      </c>
    </row>
    <row r="19" ht="18" customHeight="1" spans="1:2">
      <c r="A19" s="42" t="s">
        <v>1811</v>
      </c>
      <c r="B19" s="39">
        <v>46.4</v>
      </c>
    </row>
    <row r="20" ht="18" customHeight="1" spans="1:2">
      <c r="A20" s="42" t="s">
        <v>1812</v>
      </c>
      <c r="B20" s="39">
        <v>0</v>
      </c>
    </row>
    <row r="21" ht="18" customHeight="1" spans="1:2">
      <c r="A21" s="42" t="s">
        <v>1813</v>
      </c>
      <c r="B21" s="39">
        <v>0</v>
      </c>
    </row>
    <row r="22" ht="18" customHeight="1" spans="1:2">
      <c r="A22" s="42" t="s">
        <v>1814</v>
      </c>
      <c r="B22" s="39">
        <v>0</v>
      </c>
    </row>
    <row r="23" ht="18" customHeight="1" spans="1:2">
      <c r="A23" s="42" t="s">
        <v>1815</v>
      </c>
      <c r="B23" s="39">
        <v>0</v>
      </c>
    </row>
    <row r="24" ht="18" customHeight="1" spans="1:2">
      <c r="A24" s="36" t="s">
        <v>1816</v>
      </c>
      <c r="B24" s="53">
        <f>B25+B31+B33</f>
        <v>49786.43</v>
      </c>
    </row>
    <row r="25" ht="18" customHeight="1" spans="1:2">
      <c r="A25" s="42" t="s">
        <v>1806</v>
      </c>
      <c r="B25" s="39">
        <f>SUM(B26:B30)</f>
        <v>49786.43</v>
      </c>
    </row>
    <row r="26" ht="18" customHeight="1" spans="1:2">
      <c r="A26" s="42" t="s">
        <v>1817</v>
      </c>
      <c r="B26" s="39">
        <v>22115.57</v>
      </c>
    </row>
    <row r="27" ht="18" customHeight="1" spans="1:2">
      <c r="A27" s="42" t="s">
        <v>1808</v>
      </c>
      <c r="B27" s="39">
        <v>45.42</v>
      </c>
    </row>
    <row r="28" ht="18" customHeight="1" spans="1:2">
      <c r="A28" s="42" t="s">
        <v>1809</v>
      </c>
      <c r="B28" s="39">
        <v>26625</v>
      </c>
    </row>
    <row r="29" ht="18" customHeight="1" spans="1:2">
      <c r="A29" s="42" t="s">
        <v>1810</v>
      </c>
      <c r="B29" s="39">
        <v>2.07</v>
      </c>
    </row>
    <row r="30" ht="18" customHeight="1" spans="1:2">
      <c r="A30" s="42" t="s">
        <v>1811</v>
      </c>
      <c r="B30" s="39">
        <v>998.37</v>
      </c>
    </row>
    <row r="31" ht="18" customHeight="1" spans="1:2">
      <c r="A31" s="42" t="s">
        <v>1812</v>
      </c>
      <c r="B31" s="39">
        <v>0</v>
      </c>
    </row>
    <row r="32" ht="18" customHeight="1" spans="1:2">
      <c r="A32" s="42" t="s">
        <v>1813</v>
      </c>
      <c r="B32" s="39">
        <v>0</v>
      </c>
    </row>
    <row r="33" ht="18" customHeight="1" spans="1:2">
      <c r="A33" s="42" t="s">
        <v>1814</v>
      </c>
      <c r="B33" s="39">
        <v>0</v>
      </c>
    </row>
    <row r="34" ht="18" customHeight="1" spans="1:2">
      <c r="A34" s="42" t="s">
        <v>1815</v>
      </c>
      <c r="B34" s="39">
        <v>0</v>
      </c>
    </row>
    <row r="35" ht="18" customHeight="1" spans="1:2">
      <c r="A35" s="36" t="s">
        <v>1818</v>
      </c>
      <c r="B35" s="52">
        <v>0</v>
      </c>
    </row>
    <row r="36" ht="18" customHeight="1" spans="1:2">
      <c r="A36" s="38" t="s">
        <v>1798</v>
      </c>
      <c r="B36" s="39">
        <v>0</v>
      </c>
    </row>
    <row r="37" ht="18" customHeight="1" spans="1:2">
      <c r="A37" s="38" t="s">
        <v>1799</v>
      </c>
      <c r="B37" s="39">
        <v>0</v>
      </c>
    </row>
    <row r="38" ht="18" customHeight="1" spans="1:2">
      <c r="A38" s="38" t="s">
        <v>1800</v>
      </c>
      <c r="B38" s="39">
        <v>0</v>
      </c>
    </row>
    <row r="39" ht="18" customHeight="1" spans="1:2">
      <c r="A39" s="38" t="s">
        <v>1802</v>
      </c>
      <c r="B39" s="39">
        <v>0</v>
      </c>
    </row>
    <row r="40" ht="18" customHeight="1" spans="1:2">
      <c r="A40" s="38" t="s">
        <v>1803</v>
      </c>
      <c r="B40" s="39">
        <v>0</v>
      </c>
    </row>
    <row r="41" ht="18" customHeight="1" spans="1:2">
      <c r="A41" s="36" t="s">
        <v>1819</v>
      </c>
      <c r="B41" s="52">
        <v>0</v>
      </c>
    </row>
    <row r="42" ht="18" customHeight="1" spans="1:2">
      <c r="A42" s="54" t="s">
        <v>1820</v>
      </c>
      <c r="B42" s="39">
        <v>0</v>
      </c>
    </row>
    <row r="43" ht="18" customHeight="1" spans="1:2">
      <c r="A43" s="38" t="s">
        <v>1799</v>
      </c>
      <c r="B43" s="39">
        <v>0</v>
      </c>
    </row>
    <row r="44" ht="18" customHeight="1" spans="1:2">
      <c r="A44" s="38" t="s">
        <v>1800</v>
      </c>
      <c r="B44" s="39">
        <v>0</v>
      </c>
    </row>
    <row r="45" ht="18" customHeight="1" spans="1:2">
      <c r="A45" s="38" t="s">
        <v>1802</v>
      </c>
      <c r="B45" s="39">
        <v>0</v>
      </c>
    </row>
    <row r="46" ht="18" customHeight="1" spans="1:2">
      <c r="A46" s="36" t="s">
        <v>1821</v>
      </c>
      <c r="B46" s="53">
        <f>B47+B52+B54</f>
        <v>0</v>
      </c>
    </row>
    <row r="47" ht="18" customHeight="1" spans="1:2">
      <c r="A47" s="42" t="s">
        <v>1806</v>
      </c>
      <c r="B47" s="39">
        <f>SUM(B48:B51)</f>
        <v>0</v>
      </c>
    </row>
    <row r="48" ht="18" customHeight="1" spans="1:2">
      <c r="A48" s="42" t="s">
        <v>1822</v>
      </c>
      <c r="B48" s="39">
        <v>0</v>
      </c>
    </row>
    <row r="49" ht="18" customHeight="1" spans="1:2">
      <c r="A49" s="42" t="s">
        <v>1808</v>
      </c>
      <c r="B49" s="39">
        <v>0</v>
      </c>
    </row>
    <row r="50" ht="23.25" customHeight="1" spans="1:2">
      <c r="A50" s="42" t="s">
        <v>1823</v>
      </c>
      <c r="B50" s="39">
        <v>0</v>
      </c>
    </row>
    <row r="51" ht="14.25" spans="1:2">
      <c r="A51" s="42" t="s">
        <v>1824</v>
      </c>
      <c r="B51" s="39">
        <v>0</v>
      </c>
    </row>
    <row r="52" ht="14.25" spans="1:2">
      <c r="A52" s="42" t="s">
        <v>1812</v>
      </c>
      <c r="B52" s="39">
        <v>0</v>
      </c>
    </row>
    <row r="53" ht="14.25" spans="1:2">
      <c r="A53" s="42" t="s">
        <v>1813</v>
      </c>
      <c r="B53" s="39">
        <v>0</v>
      </c>
    </row>
    <row r="54" ht="14.25" spans="1:2">
      <c r="A54" s="42" t="s">
        <v>1814</v>
      </c>
      <c r="B54" s="39">
        <v>0</v>
      </c>
    </row>
    <row r="55" ht="14.25" spans="1:2">
      <c r="A55" s="42" t="s">
        <v>1815</v>
      </c>
      <c r="B55" s="39">
        <v>0</v>
      </c>
    </row>
    <row r="56" ht="14.25" spans="1:2">
      <c r="A56" s="36" t="s">
        <v>1825</v>
      </c>
      <c r="B56" s="53">
        <f>B57+B63+B65</f>
        <v>1669.2</v>
      </c>
    </row>
    <row r="57" ht="14.25" spans="1:2">
      <c r="A57" s="42" t="s">
        <v>1806</v>
      </c>
      <c r="B57" s="39">
        <f>SUM(B58:B62)</f>
        <v>1669.2</v>
      </c>
    </row>
    <row r="58" ht="14.25" spans="1:2">
      <c r="A58" s="42" t="s">
        <v>1826</v>
      </c>
      <c r="B58" s="39">
        <v>1558.58</v>
      </c>
    </row>
    <row r="59" ht="14.25" spans="1:2">
      <c r="A59" s="42" t="s">
        <v>1808</v>
      </c>
      <c r="B59" s="39">
        <v>108.14</v>
      </c>
    </row>
    <row r="60" ht="14.25" spans="1:2">
      <c r="A60" s="42" t="s">
        <v>1809</v>
      </c>
      <c r="B60" s="39">
        <v>0</v>
      </c>
    </row>
    <row r="61" ht="14.25" spans="1:2">
      <c r="A61" s="42" t="s">
        <v>1810</v>
      </c>
      <c r="B61" s="39">
        <v>2.48</v>
      </c>
    </row>
    <row r="62" ht="14.25" spans="1:2">
      <c r="A62" s="42" t="s">
        <v>1811</v>
      </c>
      <c r="B62" s="39">
        <v>0</v>
      </c>
    </row>
    <row r="63" ht="14.25" spans="1:2">
      <c r="A63" s="42" t="s">
        <v>1812</v>
      </c>
      <c r="B63" s="39">
        <v>0</v>
      </c>
    </row>
    <row r="64" ht="14.25" spans="1:2">
      <c r="A64" s="42" t="s">
        <v>1813</v>
      </c>
      <c r="B64" s="39">
        <v>0</v>
      </c>
    </row>
    <row r="65" ht="14.25" spans="1:2">
      <c r="A65" s="42" t="s">
        <v>1814</v>
      </c>
      <c r="B65" s="39">
        <v>0</v>
      </c>
    </row>
    <row r="66" ht="14.25" spans="1:2">
      <c r="A66" s="42" t="s">
        <v>1815</v>
      </c>
      <c r="B66" s="39">
        <v>0</v>
      </c>
    </row>
    <row r="67" ht="15.75" spans="1:2">
      <c r="A67" s="55" t="s">
        <v>1827</v>
      </c>
      <c r="B67" s="52">
        <f>B56+B46+B41+B35+B24+B13+B5</f>
        <v>87213.38</v>
      </c>
    </row>
  </sheetData>
  <mergeCells count="1">
    <mergeCell ref="A2:B2"/>
  </mergeCells>
  <printOptions horizontalCentered="1"/>
  <pageMargins left="0.708661417322835" right="0.708661417322835" top="0.354330708661417" bottom="0.31496062992126" header="0.31496062992126" footer="0.31496062992126"/>
  <pageSetup paperSize="9" scale="82"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65"/>
  <sheetViews>
    <sheetView workbookViewId="0">
      <pane ySplit="4" topLeftCell="A41" activePane="bottomLeft" state="frozen"/>
      <selection/>
      <selection pane="bottomLeft" activeCell="B66" sqref="B66"/>
    </sheetView>
  </sheetViews>
  <sheetFormatPr defaultColWidth="35" defaultRowHeight="30" customHeight="1" outlineLevelCol="1"/>
  <cols>
    <col min="1" max="1" width="82.8333333333333" style="25" customWidth="1"/>
    <col min="2" max="2" width="29.8333333333333" style="26" customWidth="1"/>
    <col min="3" max="3" width="33" customWidth="1"/>
  </cols>
  <sheetData>
    <row r="1" ht="27" customHeight="1" spans="1:2">
      <c r="A1" s="2" t="s">
        <v>1828</v>
      </c>
      <c r="B1" s="27"/>
    </row>
    <row r="2" ht="27" customHeight="1" spans="1:2">
      <c r="A2" s="28" t="s">
        <v>1829</v>
      </c>
      <c r="B2" s="29"/>
    </row>
    <row r="3" ht="27" customHeight="1" spans="1:2">
      <c r="A3" s="30"/>
      <c r="B3" s="31" t="s">
        <v>43</v>
      </c>
    </row>
    <row r="4" ht="36" customHeight="1" spans="1:2">
      <c r="A4" s="32" t="s">
        <v>1796</v>
      </c>
      <c r="B4" s="33" t="s">
        <v>1663</v>
      </c>
    </row>
    <row r="5" ht="18" customHeight="1" spans="1:2">
      <c r="A5" s="34" t="s">
        <v>1830</v>
      </c>
      <c r="B5" s="35">
        <f>B6+B11+B20+B29+B34+B40+B51</f>
        <v>77727.01</v>
      </c>
    </row>
    <row r="6" ht="18" customHeight="1" spans="1:2">
      <c r="A6" s="36" t="s">
        <v>1797</v>
      </c>
      <c r="B6" s="37">
        <v>0</v>
      </c>
    </row>
    <row r="7" ht="18" customHeight="1" spans="1:2">
      <c r="A7" s="38" t="s">
        <v>1831</v>
      </c>
      <c r="B7" s="39">
        <v>0</v>
      </c>
    </row>
    <row r="8" ht="18" customHeight="1" spans="1:2">
      <c r="A8" s="38" t="s">
        <v>1832</v>
      </c>
      <c r="B8" s="39">
        <v>0</v>
      </c>
    </row>
    <row r="9" ht="18" customHeight="1" spans="1:2">
      <c r="A9" s="38" t="s">
        <v>1833</v>
      </c>
      <c r="B9" s="39">
        <v>0</v>
      </c>
    </row>
    <row r="10" ht="18" customHeight="1" spans="1:2">
      <c r="A10" s="38" t="s">
        <v>1834</v>
      </c>
      <c r="B10" s="39">
        <v>0</v>
      </c>
    </row>
    <row r="11" ht="18" customHeight="1" spans="1:2">
      <c r="A11" s="36" t="s">
        <v>1805</v>
      </c>
      <c r="B11" s="37">
        <f>B12+B16+B18</f>
        <v>24872.66</v>
      </c>
    </row>
    <row r="12" ht="18" customHeight="1" spans="1:2">
      <c r="A12" s="40" t="s">
        <v>1835</v>
      </c>
      <c r="B12" s="41">
        <f>SUM(B13:B15)</f>
        <v>24872.66</v>
      </c>
    </row>
    <row r="13" ht="18" customHeight="1" spans="1:2">
      <c r="A13" s="42" t="s">
        <v>1836</v>
      </c>
      <c r="B13" s="41">
        <v>23007.32</v>
      </c>
    </row>
    <row r="14" ht="18" customHeight="1" spans="1:2">
      <c r="A14" s="42" t="s">
        <v>1837</v>
      </c>
      <c r="B14" s="41">
        <v>1751.82</v>
      </c>
    </row>
    <row r="15" ht="18" customHeight="1" spans="1:2">
      <c r="A15" s="42" t="s">
        <v>1838</v>
      </c>
      <c r="B15" s="41">
        <v>113.52</v>
      </c>
    </row>
    <row r="16" ht="18" customHeight="1" spans="1:2">
      <c r="A16" s="42" t="s">
        <v>1839</v>
      </c>
      <c r="B16" s="41">
        <v>0</v>
      </c>
    </row>
    <row r="17" ht="18" customHeight="1" spans="1:2">
      <c r="A17" s="42" t="s">
        <v>1840</v>
      </c>
      <c r="B17" s="41">
        <v>0</v>
      </c>
    </row>
    <row r="18" ht="18" customHeight="1" spans="1:2">
      <c r="A18" s="42" t="s">
        <v>1841</v>
      </c>
      <c r="B18" s="41">
        <v>0</v>
      </c>
    </row>
    <row r="19" ht="18" customHeight="1" spans="1:2">
      <c r="A19" s="42" t="s">
        <v>1842</v>
      </c>
      <c r="B19" s="41">
        <v>0</v>
      </c>
    </row>
    <row r="20" ht="18" customHeight="1" spans="1:2">
      <c r="A20" s="36" t="s">
        <v>1816</v>
      </c>
      <c r="B20" s="37">
        <f>B21+B25+B27</f>
        <v>51374.54</v>
      </c>
    </row>
    <row r="21" ht="18" customHeight="1" spans="1:2">
      <c r="A21" s="40" t="s">
        <v>1835</v>
      </c>
      <c r="B21" s="41">
        <f>SUM(B22:B24)</f>
        <v>51374.54</v>
      </c>
    </row>
    <row r="22" ht="18" customHeight="1" spans="1:2">
      <c r="A22" s="42" t="s">
        <v>1843</v>
      </c>
      <c r="B22" s="41">
        <v>49836.24</v>
      </c>
    </row>
    <row r="23" ht="18" customHeight="1" spans="1:2">
      <c r="A23" s="42" t="s">
        <v>1844</v>
      </c>
      <c r="B23" s="41">
        <v>17.01</v>
      </c>
    </row>
    <row r="24" ht="18" customHeight="1" spans="1:2">
      <c r="A24" s="42" t="s">
        <v>1838</v>
      </c>
      <c r="B24" s="41">
        <v>1521.29</v>
      </c>
    </row>
    <row r="25" ht="18" customHeight="1" spans="1:2">
      <c r="A25" s="42" t="s">
        <v>1839</v>
      </c>
      <c r="B25" s="41">
        <v>0</v>
      </c>
    </row>
    <row r="26" ht="18" customHeight="1" spans="1:2">
      <c r="A26" s="42" t="s">
        <v>1840</v>
      </c>
      <c r="B26" s="41">
        <v>0</v>
      </c>
    </row>
    <row r="27" ht="18" customHeight="1" spans="1:2">
      <c r="A27" s="42" t="s">
        <v>1841</v>
      </c>
      <c r="B27" s="41">
        <v>0</v>
      </c>
    </row>
    <row r="28" ht="18" customHeight="1" spans="1:2">
      <c r="A28" s="42" t="s">
        <v>1842</v>
      </c>
      <c r="B28" s="41">
        <v>0</v>
      </c>
    </row>
    <row r="29" ht="18" customHeight="1" spans="1:2">
      <c r="A29" s="36" t="s">
        <v>1818</v>
      </c>
      <c r="B29" s="37">
        <v>0</v>
      </c>
    </row>
    <row r="30" ht="18" customHeight="1" spans="1:2">
      <c r="A30" s="38" t="s">
        <v>1831</v>
      </c>
      <c r="B30" s="39">
        <v>0</v>
      </c>
    </row>
    <row r="31" ht="18" customHeight="1" spans="1:2">
      <c r="A31" s="38" t="s">
        <v>1832</v>
      </c>
      <c r="B31" s="39">
        <v>0</v>
      </c>
    </row>
    <row r="32" ht="18" customHeight="1" spans="1:2">
      <c r="A32" s="38" t="s">
        <v>1833</v>
      </c>
      <c r="B32" s="39">
        <v>0</v>
      </c>
    </row>
    <row r="33" ht="18" customHeight="1" spans="1:2">
      <c r="A33" s="38" t="s">
        <v>1834</v>
      </c>
      <c r="B33" s="39">
        <v>0</v>
      </c>
    </row>
    <row r="34" ht="18" customHeight="1" spans="1:2">
      <c r="A34" s="36" t="s">
        <v>1819</v>
      </c>
      <c r="B34" s="37">
        <v>0</v>
      </c>
    </row>
    <row r="35" ht="18" customHeight="1" spans="1:2">
      <c r="A35" s="38" t="s">
        <v>1831</v>
      </c>
      <c r="B35" s="39">
        <v>0</v>
      </c>
    </row>
    <row r="36" ht="18" customHeight="1" spans="1:2">
      <c r="A36" s="43" t="s">
        <v>1845</v>
      </c>
      <c r="B36" s="39">
        <v>0</v>
      </c>
    </row>
    <row r="37" ht="18" customHeight="1" spans="1:2">
      <c r="A37" s="38" t="s">
        <v>1832</v>
      </c>
      <c r="B37" s="39">
        <v>0</v>
      </c>
    </row>
    <row r="38" ht="18" customHeight="1" spans="1:2">
      <c r="A38" s="38" t="s">
        <v>1833</v>
      </c>
      <c r="B38" s="39">
        <v>0</v>
      </c>
    </row>
    <row r="39" ht="18" customHeight="1" spans="1:2">
      <c r="A39" s="38" t="s">
        <v>1834</v>
      </c>
      <c r="B39" s="39">
        <v>0</v>
      </c>
    </row>
    <row r="40" ht="18" customHeight="1" spans="1:2">
      <c r="A40" s="36" t="s">
        <v>1821</v>
      </c>
      <c r="B40" s="44">
        <v>0</v>
      </c>
    </row>
    <row r="41" ht="18" customHeight="1" spans="1:2">
      <c r="A41" s="40" t="s">
        <v>1835</v>
      </c>
      <c r="B41" s="39">
        <v>0</v>
      </c>
    </row>
    <row r="42" ht="18" customHeight="1" spans="1:2">
      <c r="A42" s="42" t="s">
        <v>1846</v>
      </c>
      <c r="B42" s="39">
        <v>0</v>
      </c>
    </row>
    <row r="43" ht="18" customHeight="1" spans="1:2">
      <c r="A43" s="40" t="s">
        <v>1847</v>
      </c>
      <c r="B43" s="39">
        <v>0</v>
      </c>
    </row>
    <row r="44" ht="18" customHeight="1" spans="1:2">
      <c r="A44" s="40" t="s">
        <v>1848</v>
      </c>
      <c r="B44" s="39">
        <v>0</v>
      </c>
    </row>
    <row r="45" ht="18" customHeight="1" spans="1:2">
      <c r="A45" s="42" t="s">
        <v>1849</v>
      </c>
      <c r="B45" s="39">
        <v>0</v>
      </c>
    </row>
    <row r="46" ht="18" customHeight="1" spans="1:2">
      <c r="A46" s="42" t="s">
        <v>1850</v>
      </c>
      <c r="B46" s="39">
        <v>0</v>
      </c>
    </row>
    <row r="47" ht="18" customHeight="1" spans="1:2">
      <c r="A47" s="42" t="s">
        <v>1839</v>
      </c>
      <c r="B47" s="39">
        <v>0</v>
      </c>
    </row>
    <row r="48" ht="18" customHeight="1" spans="1:2">
      <c r="A48" s="42" t="s">
        <v>1840</v>
      </c>
      <c r="B48" s="39">
        <v>0</v>
      </c>
    </row>
    <row r="49" ht="18" customHeight="1" spans="1:2">
      <c r="A49" s="42" t="s">
        <v>1841</v>
      </c>
      <c r="B49" s="39">
        <v>0</v>
      </c>
    </row>
    <row r="50" ht="18" customHeight="1" spans="1:2">
      <c r="A50" s="42" t="s">
        <v>1842</v>
      </c>
      <c r="B50" s="39">
        <v>0</v>
      </c>
    </row>
    <row r="51" ht="18" customHeight="1" spans="1:2">
      <c r="A51" s="36" t="s">
        <v>1825</v>
      </c>
      <c r="B51" s="37">
        <f>B52+B60+B62</f>
        <v>1479.81</v>
      </c>
    </row>
    <row r="52" ht="18" customHeight="1" spans="1:2">
      <c r="A52" s="40" t="s">
        <v>1835</v>
      </c>
      <c r="B52" s="41">
        <f>SUM(B53:B59)</f>
        <v>1344.81</v>
      </c>
    </row>
    <row r="53" ht="18" customHeight="1" spans="1:2">
      <c r="A53" s="42" t="s">
        <v>1851</v>
      </c>
      <c r="B53" s="41">
        <v>620.08</v>
      </c>
    </row>
    <row r="54" ht="18" customHeight="1" spans="1:2">
      <c r="A54" s="42" t="s">
        <v>1852</v>
      </c>
      <c r="B54" s="41">
        <v>47.96</v>
      </c>
    </row>
    <row r="55" ht="18" customHeight="1" spans="1:2">
      <c r="A55" s="40" t="s">
        <v>1853</v>
      </c>
      <c r="B55" s="41">
        <v>364.88</v>
      </c>
    </row>
    <row r="56" ht="18" customHeight="1" spans="1:2">
      <c r="A56" s="40" t="s">
        <v>1854</v>
      </c>
      <c r="B56" s="41">
        <v>2.48</v>
      </c>
    </row>
    <row r="57" ht="18" customHeight="1" spans="1:2">
      <c r="A57" s="42" t="s">
        <v>1855</v>
      </c>
      <c r="B57" s="41">
        <v>3.72</v>
      </c>
    </row>
    <row r="58" ht="18" customHeight="1" spans="1:2">
      <c r="A58" s="42" t="s">
        <v>1856</v>
      </c>
      <c r="B58" s="41">
        <v>305.69</v>
      </c>
    </row>
    <row r="59" ht="18" customHeight="1" spans="1:2">
      <c r="A59" s="42" t="s">
        <v>1857</v>
      </c>
      <c r="B59" s="41">
        <v>0</v>
      </c>
    </row>
    <row r="60" ht="18" customHeight="1" spans="1:2">
      <c r="A60" s="42" t="s">
        <v>1839</v>
      </c>
      <c r="B60" s="41">
        <v>0</v>
      </c>
    </row>
    <row r="61" ht="18" customHeight="1" spans="1:2">
      <c r="A61" s="42" t="s">
        <v>1840</v>
      </c>
      <c r="B61" s="41">
        <v>0</v>
      </c>
    </row>
    <row r="62" ht="18" customHeight="1" spans="1:2">
      <c r="A62" s="42" t="s">
        <v>1841</v>
      </c>
      <c r="B62" s="41">
        <v>135</v>
      </c>
    </row>
    <row r="63" ht="18" customHeight="1" spans="1:2">
      <c r="A63" s="42" t="s">
        <v>1842</v>
      </c>
      <c r="B63" s="41">
        <v>0</v>
      </c>
    </row>
    <row r="64" ht="18" customHeight="1" spans="1:2">
      <c r="A64" s="45" t="s">
        <v>1858</v>
      </c>
      <c r="B64" s="35">
        <v>9486.36</v>
      </c>
    </row>
    <row r="65" ht="18" customHeight="1" spans="1:2">
      <c r="A65" s="45" t="s">
        <v>1859</v>
      </c>
      <c r="B65" s="35">
        <v>82511.46</v>
      </c>
    </row>
  </sheetData>
  <mergeCells count="1">
    <mergeCell ref="A2:B2"/>
  </mergeCells>
  <printOptions horizontalCentered="1"/>
  <pageMargins left="0.708661417322835" right="0.708661417322835" top="0.354330708661417" bottom="0.31496062992126" header="0.31496062992126" footer="0.31496062992126"/>
  <pageSetup paperSize="9" scale="85"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showZeros="0" workbookViewId="0">
      <selection activeCell="A16" sqref="A16"/>
    </sheetView>
  </sheetViews>
  <sheetFormatPr defaultColWidth="9" defaultRowHeight="12.75" customHeight="1" outlineLevelCol="5"/>
  <cols>
    <col min="1" max="1" width="74" customWidth="1"/>
    <col min="2" max="3" width="28.8333333333333" style="1" customWidth="1"/>
    <col min="4" max="4" width="12" customWidth="1"/>
  </cols>
  <sheetData>
    <row r="1" ht="19.5" customHeight="1" spans="1:1">
      <c r="A1" s="2" t="s">
        <v>1860</v>
      </c>
    </row>
    <row r="2" ht="31.5" customHeight="1" spans="1:4">
      <c r="A2" s="3" t="s">
        <v>1861</v>
      </c>
      <c r="B2" s="3"/>
      <c r="C2" s="18"/>
      <c r="D2" s="4"/>
    </row>
    <row r="3" ht="19.5" customHeight="1" spans="1:3">
      <c r="A3" s="5"/>
      <c r="B3" s="6" t="s">
        <v>43</v>
      </c>
      <c r="C3" s="7"/>
    </row>
    <row r="4" ht="36" customHeight="1" spans="1:3">
      <c r="A4" s="19" t="s">
        <v>1862</v>
      </c>
      <c r="B4" s="9" t="s">
        <v>1863</v>
      </c>
      <c r="C4" s="20"/>
    </row>
    <row r="5" ht="19.5" customHeight="1" spans="1:5">
      <c r="A5" s="21" t="s">
        <v>1864</v>
      </c>
      <c r="B5" s="12">
        <v>546029</v>
      </c>
      <c r="C5" s="20"/>
      <c r="D5" s="13"/>
      <c r="E5" s="13"/>
    </row>
    <row r="6" ht="19.5" customHeight="1" spans="1:5">
      <c r="A6" s="21" t="s">
        <v>1865</v>
      </c>
      <c r="B6" s="12">
        <v>546023</v>
      </c>
      <c r="C6" s="20"/>
      <c r="D6" s="13"/>
      <c r="E6" s="13"/>
    </row>
    <row r="7" ht="19.5" customHeight="1" spans="1:5">
      <c r="A7" s="21" t="s">
        <v>1866</v>
      </c>
      <c r="B7" s="12">
        <v>120135</v>
      </c>
      <c r="C7" s="14"/>
      <c r="D7" s="13"/>
      <c r="E7" s="13"/>
    </row>
    <row r="8" ht="19.5" customHeight="1" spans="1:6">
      <c r="A8" s="21" t="s">
        <v>1867</v>
      </c>
      <c r="B8" s="12">
        <v>113239</v>
      </c>
      <c r="C8" s="14"/>
      <c r="D8" s="13"/>
      <c r="E8" s="13"/>
      <c r="F8" s="13"/>
    </row>
    <row r="9" ht="19.5" customHeight="1" spans="1:5">
      <c r="A9" s="21" t="s">
        <v>1868</v>
      </c>
      <c r="B9" s="12">
        <v>20481</v>
      </c>
      <c r="C9" s="14"/>
      <c r="D9" s="13"/>
      <c r="E9" s="13"/>
    </row>
    <row r="10" ht="97.5" customHeight="1" spans="1:3">
      <c r="A10" s="22"/>
      <c r="B10" s="23"/>
      <c r="C10" s="24"/>
    </row>
    <row r="11" ht="29.1" customHeight="1" spans="1:3">
      <c r="A11" s="17"/>
      <c r="B11" s="17"/>
      <c r="C11" s="17"/>
    </row>
  </sheetData>
  <sheetProtection formatCells="0" formatColumns="0" formatRows="0"/>
  <mergeCells count="3">
    <mergeCell ref="A2:B2"/>
    <mergeCell ref="A10:B10"/>
    <mergeCell ref="A11:C11"/>
  </mergeCells>
  <printOptions horizontalCentered="1"/>
  <pageMargins left="0.708661417322835" right="0.708661417322835" top="0.354330708661417" bottom="0.31496062992126" header="0.31496062992126" footer="0.31496062992126"/>
  <pageSetup paperSize="9" scale="13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showZeros="0" tabSelected="1" workbookViewId="0">
      <selection activeCell="A10" sqref="A10:C10"/>
    </sheetView>
  </sheetViews>
  <sheetFormatPr defaultColWidth="9" defaultRowHeight="12.75" customHeight="1" outlineLevelCol="5"/>
  <cols>
    <col min="1" max="1" width="74" customWidth="1"/>
    <col min="2" max="3" width="28.8333333333333" style="1" customWidth="1"/>
    <col min="4" max="4" width="12" customWidth="1"/>
  </cols>
  <sheetData>
    <row r="1" ht="19.5" customHeight="1" spans="1:1">
      <c r="A1" s="2" t="s">
        <v>1869</v>
      </c>
    </row>
    <row r="2" ht="31.5" customHeight="1" spans="1:4">
      <c r="A2" s="3" t="s">
        <v>1870</v>
      </c>
      <c r="B2" s="3"/>
      <c r="C2"/>
      <c r="D2" s="4"/>
    </row>
    <row r="3" ht="19.5" customHeight="1" spans="1:3">
      <c r="A3" s="5"/>
      <c r="B3" s="6" t="s">
        <v>43</v>
      </c>
      <c r="C3" s="7"/>
    </row>
    <row r="4" ht="36" customHeight="1" spans="1:3">
      <c r="A4" s="8" t="s">
        <v>1862</v>
      </c>
      <c r="B4" s="9" t="s">
        <v>1871</v>
      </c>
      <c r="C4" s="10"/>
    </row>
    <row r="5" ht="19.5" customHeight="1" spans="1:5">
      <c r="A5" s="11" t="s">
        <v>1864</v>
      </c>
      <c r="B5" s="12">
        <v>562471</v>
      </c>
      <c r="C5" s="10"/>
      <c r="D5" s="13"/>
      <c r="E5" s="13"/>
    </row>
    <row r="6" ht="19.5" customHeight="1" spans="1:5">
      <c r="A6" s="11" t="s">
        <v>1865</v>
      </c>
      <c r="B6" s="12">
        <v>562470</v>
      </c>
      <c r="C6" s="10"/>
      <c r="D6" s="13"/>
      <c r="E6" s="13"/>
    </row>
    <row r="7" ht="19.5" customHeight="1" spans="1:5">
      <c r="A7" s="11" t="s">
        <v>1866</v>
      </c>
      <c r="B7" s="12">
        <v>70600</v>
      </c>
      <c r="C7"/>
      <c r="D7" s="13"/>
      <c r="E7" s="13"/>
    </row>
    <row r="8" ht="19.5" customHeight="1" spans="1:6">
      <c r="A8" s="11" t="s">
        <v>1867</v>
      </c>
      <c r="B8" s="12">
        <v>0</v>
      </c>
      <c r="C8"/>
      <c r="D8" s="13"/>
      <c r="E8" s="13"/>
      <c r="F8" s="13"/>
    </row>
    <row r="9" ht="19.5" customHeight="1" spans="1:5">
      <c r="A9" s="11" t="s">
        <v>1868</v>
      </c>
      <c r="B9" s="12">
        <v>19397</v>
      </c>
      <c r="C9" s="14"/>
      <c r="D9" s="13"/>
      <c r="E9" s="13"/>
    </row>
    <row r="10" ht="97.5" customHeight="1" spans="1:3">
      <c r="A10" s="15"/>
      <c r="B10" s="15"/>
      <c r="C10" s="16"/>
    </row>
    <row r="11" ht="29.1" customHeight="1" spans="1:3">
      <c r="A11" s="17"/>
      <c r="B11" s="17"/>
      <c r="C11" s="17"/>
    </row>
  </sheetData>
  <sheetProtection formatCells="0" formatColumns="0" formatRows="0"/>
  <mergeCells count="3">
    <mergeCell ref="A2:B2"/>
    <mergeCell ref="A10:C10"/>
    <mergeCell ref="A11:C11"/>
  </mergeCells>
  <printOptions horizontalCentered="1"/>
  <pageMargins left="1.01" right="0.708661417322835" top="0.354330708661417" bottom="0.31496062992126" header="0.31496062992126" footer="0.31496062992126"/>
  <pageSetup paperSize="9" scale="120" orientation="landscape"/>
  <headerFooter alignWithMargins="0"/>
</worksheet>
</file>

<file path=docProps/app.xml><?xml version="1.0" encoding="utf-8"?>
<Properties xmlns="http://schemas.openxmlformats.org/officeDocument/2006/extended-properties" xmlns:vt="http://schemas.openxmlformats.org/officeDocument/2006/docPropsVTypes">
  <Company>省财政厅</Company>
  <Application>Microsoft Excel</Application>
  <HeadingPairs>
    <vt:vector size="2" baseType="variant">
      <vt:variant>
        <vt:lpstr>工作表</vt:lpstr>
      </vt:variant>
      <vt:variant>
        <vt:i4>20</vt:i4>
      </vt:variant>
    </vt:vector>
  </HeadingPairs>
  <TitlesOfParts>
    <vt:vector size="20" baseType="lpstr">
      <vt:lpstr>目录 </vt:lpstr>
      <vt:lpstr>表一、一般公共预算收入决算表</vt:lpstr>
      <vt:lpstr>表二、一般公共预算支出决算表</vt:lpstr>
      <vt:lpstr>表三、一般公共预算本级支出决算表</vt:lpstr>
      <vt:lpstr>表四、一般公共预算基本支出决算表</vt:lpstr>
      <vt:lpstr>表五、一般公共预算税收返还和转移支付决算分项目表</vt:lpstr>
      <vt:lpstr>表六、一般公共预算对下税收返还和转移支付决算分地区表</vt:lpstr>
      <vt:lpstr>表七、政府性基金收入决算表</vt:lpstr>
      <vt:lpstr>表八、政府性基金支出决算表</vt:lpstr>
      <vt:lpstr>表九、政府性基金本级支出决算表</vt:lpstr>
      <vt:lpstr>表十、政府性基金转移支付决算分项目表</vt:lpstr>
      <vt:lpstr>表十一、政府性基金转移支付决算分地区表</vt:lpstr>
      <vt:lpstr>表十二、国有资本经营预算收入决算表</vt:lpstr>
      <vt:lpstr>表十三、国有资本经营预算支出决算表</vt:lpstr>
      <vt:lpstr>表十四、国有资本经营预算本级支出决算表</vt:lpstr>
      <vt:lpstr>表十五、国有资本经营预算转移支付决算分地区表</vt:lpstr>
      <vt:lpstr>表十六、社会保险基金收入决算表</vt:lpstr>
      <vt:lpstr>表十七、社会保险基金支出决算表</vt:lpstr>
      <vt:lpstr>表十八、地方政府一般债务限额和余额情况表</vt:lpstr>
      <vt:lpstr>表十九、地方政府专项债务限额和余额情况表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tjhq</dc:creator>
  <cp:lastModifiedBy>WPS_1641776830</cp:lastModifiedBy>
  <dcterms:created xsi:type="dcterms:W3CDTF">2013-07-01T05:47:00Z</dcterms:created>
  <cp:lastPrinted>2022-08-16T00:37:00Z</cp:lastPrinted>
  <dcterms:modified xsi:type="dcterms:W3CDTF">2024-09-04T10:40:34Z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11602248</vt:i4>
  </property>
  <property fmtid="{D5CDD505-2E9C-101B-9397-08002B2CF9AE}" pid="3" name="KSOProductBuildVer">
    <vt:lpwstr>2052-12.1.0.17827</vt:lpwstr>
  </property>
  <property fmtid="{D5CDD505-2E9C-101B-9397-08002B2CF9AE}" pid="4" name="ICV">
    <vt:lpwstr>69977EC8B690422A93A7874EDDB7A4E9_13</vt:lpwstr>
  </property>
</Properties>
</file>